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https://d.docs.live.net/c8b793ab5ac3d3ce/Ambiente de Trabalho/Coordenação engenharias/"/>
    </mc:Choice>
  </mc:AlternateContent>
  <xr:revisionPtr revIDLastSave="27" documentId="8_{865A7C8D-051B-4964-B478-E303BA2C200F}" xr6:coauthVersionLast="47" xr6:coauthVersionMax="47" xr10:uidLastSave="{0BD9AFB5-BE67-4AAF-8895-D0C87F582B77}"/>
  <workbookProtection workbookAlgorithmName="SHA-512" workbookHashValue="amP6vXr6a4ZpgTCLguiG2q5n4ULLQYiBq1jpV8HELiV+oscw0rkeqxxFANjnBRunpZI3u87bPxp/gKn+SKfKUA==" workbookSaltValue="Aj/9/YjJxmAWeluYBml8cg==" workbookSpinCount="100000" lockStructure="1"/>
  <bookViews>
    <workbookView xWindow="-108" yWindow="-108" windowWidth="23256" windowHeight="12456" xr2:uid="{00000000-000D-0000-FFFF-FFFF00000000}"/>
  </bookViews>
  <sheets>
    <sheet name="Formulario" sheetId="1" r:id="rId1"/>
    <sheet name="Grupos" sheetId="2" r:id="rId2"/>
    <sheet name="Pontos" sheetId="3" r:id="rId3"/>
    <sheet name="Soma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OvRRXwyjdbeKaufipKjtoi7ZzgjwgIk+fvazpYSnMag="/>
    </ext>
  </extLst>
</workbook>
</file>

<file path=xl/calcChain.xml><?xml version="1.0" encoding="utf-8"?>
<calcChain xmlns="http://schemas.openxmlformats.org/spreadsheetml/2006/main">
  <c r="U15" i="1" l="1"/>
  <c r="U16" i="1"/>
  <c r="U17" i="1"/>
  <c r="U18" i="1"/>
  <c r="U19" i="1"/>
  <c r="U20" i="1"/>
  <c r="U21" i="1"/>
  <c r="U22" i="1"/>
  <c r="U14" i="1"/>
  <c r="W14" i="1" a="1"/>
  <c r="W14" i="1" s="1"/>
  <c r="Y14" i="1" s="1"/>
  <c r="W15" i="1" a="1"/>
  <c r="W15" i="1" s="1"/>
  <c r="Y15" i="1" s="1"/>
  <c r="W16" i="1" a="1"/>
  <c r="W16" i="1" s="1"/>
  <c r="Y16" i="1" s="1"/>
  <c r="W17" i="1" a="1"/>
  <c r="W17" i="1" s="1"/>
  <c r="Y17" i="1" s="1"/>
  <c r="V14" i="1" a="1"/>
  <c r="V14" i="1" s="1"/>
  <c r="V15" i="1" a="1"/>
  <c r="V15" i="1" s="1"/>
  <c r="V16" i="1" a="1"/>
  <c r="V16" i="1" s="1"/>
  <c r="V17" i="1" a="1"/>
  <c r="V17" i="1" s="1"/>
  <c r="A2" i="4" l="1"/>
  <c r="A3" i="4"/>
  <c r="C3" i="4"/>
  <c r="A4" i="4"/>
  <c r="C4" i="4"/>
  <c r="F4" i="4"/>
  <c r="A5" i="4"/>
  <c r="C5" i="4"/>
  <c r="F5" i="4"/>
  <c r="A6" i="4"/>
  <c r="A7" i="4"/>
  <c r="A8" i="4"/>
  <c r="W20" i="1" a="1"/>
  <c r="W20" i="1" s="1"/>
  <c r="A9" i="4"/>
  <c r="A10" i="4"/>
  <c r="U23" i="1" a="1"/>
  <c r="U23" i="1" s="1"/>
  <c r="A11" i="4" s="1"/>
  <c r="U24" i="1" a="1"/>
  <c r="U24" i="1" s="1"/>
  <c r="A12" i="4" s="1"/>
  <c r="U25" i="1" a="1"/>
  <c r="U25" i="1" s="1"/>
  <c r="A13" i="4" s="1"/>
  <c r="U26" i="1" a="1"/>
  <c r="U26" i="1" s="1"/>
  <c r="A14" i="4" s="1"/>
  <c r="U27" i="1" a="1"/>
  <c r="U27" i="1" s="1"/>
  <c r="A15" i="4" s="1"/>
  <c r="U28" i="1" a="1"/>
  <c r="U28" i="1" s="1"/>
  <c r="A16" i="4" s="1"/>
  <c r="U29" i="1" a="1"/>
  <c r="U29" i="1" s="1"/>
  <c r="A17" i="4" s="1"/>
  <c r="U30" i="1" a="1"/>
  <c r="U30" i="1" s="1"/>
  <c r="A18" i="4" s="1"/>
  <c r="U31" i="1" a="1"/>
  <c r="U31" i="1" s="1"/>
  <c r="A19" i="4" s="1"/>
  <c r="U32" i="1" a="1"/>
  <c r="U32" i="1" s="1"/>
  <c r="A20" i="4" s="1"/>
  <c r="U33" i="1" a="1"/>
  <c r="U33" i="1" s="1"/>
  <c r="A21" i="4" s="1"/>
  <c r="U34" i="1" a="1"/>
  <c r="U34" i="1" s="1"/>
  <c r="A22" i="4" s="1"/>
  <c r="U35" i="1" a="1"/>
  <c r="U35" i="1" s="1"/>
  <c r="A23" i="4" s="1"/>
  <c r="U36" i="1" a="1"/>
  <c r="U36" i="1" s="1"/>
  <c r="A24" i="4" s="1"/>
  <c r="U37" i="1" a="1"/>
  <c r="U37" i="1" s="1"/>
  <c r="A25" i="4" s="1"/>
  <c r="U38" i="1" a="1"/>
  <c r="U38" i="1" s="1"/>
  <c r="A26" i="4" s="1"/>
  <c r="U39" i="1" a="1"/>
  <c r="U39" i="1" s="1"/>
  <c r="A27" i="4" s="1"/>
  <c r="U40" i="1" a="1"/>
  <c r="U40" i="1" s="1"/>
  <c r="A28" i="4" s="1"/>
  <c r="U41" i="1" a="1"/>
  <c r="U41" i="1" s="1"/>
  <c r="A29" i="4" s="1"/>
  <c r="U42" i="1" a="1"/>
  <c r="U42" i="1" s="1"/>
  <c r="A30" i="4" s="1"/>
  <c r="U43" i="1" a="1"/>
  <c r="U43" i="1" s="1"/>
  <c r="A31" i="4" s="1"/>
  <c r="U44" i="1" a="1"/>
  <c r="U44" i="1" s="1"/>
  <c r="A32" i="4" s="1"/>
  <c r="U45" i="1" a="1"/>
  <c r="U45" i="1" s="1"/>
  <c r="A33" i="4" s="1"/>
  <c r="C2" i="4"/>
  <c r="W18" i="1" a="1"/>
  <c r="W18" i="1" s="1"/>
  <c r="W19" i="1" a="1"/>
  <c r="W19" i="1" s="1"/>
  <c r="E33" i="4"/>
  <c r="D33" i="4"/>
  <c r="W45" i="1" a="1"/>
  <c r="W45" i="1" s="1"/>
  <c r="V45" i="1" a="1"/>
  <c r="V45" i="1" s="1"/>
  <c r="B33" i="4" s="1"/>
  <c r="E32" i="4"/>
  <c r="D32" i="4"/>
  <c r="W44" i="1" a="1"/>
  <c r="W44" i="1" s="1"/>
  <c r="V44" i="1" a="1"/>
  <c r="V44" i="1" s="1"/>
  <c r="B32" i="4" s="1"/>
  <c r="E31" i="4"/>
  <c r="D31" i="4"/>
  <c r="W43" i="1" a="1"/>
  <c r="W43" i="1" s="1"/>
  <c r="V43" i="1" a="1"/>
  <c r="V43" i="1" s="1"/>
  <c r="B31" i="4" s="1"/>
  <c r="E30" i="4"/>
  <c r="D30" i="4"/>
  <c r="W42" i="1" a="1"/>
  <c r="W42" i="1" s="1"/>
  <c r="V42" i="1" a="1"/>
  <c r="V42" i="1" s="1"/>
  <c r="B30" i="4" s="1"/>
  <c r="E29" i="4"/>
  <c r="D29" i="4"/>
  <c r="W41" i="1" a="1"/>
  <c r="W41" i="1" s="1"/>
  <c r="V41" i="1" a="1"/>
  <c r="V41" i="1" s="1"/>
  <c r="B29" i="4" s="1"/>
  <c r="E28" i="4"/>
  <c r="D28" i="4"/>
  <c r="W40" i="1" a="1"/>
  <c r="W40" i="1" s="1"/>
  <c r="V40" i="1" a="1"/>
  <c r="V40" i="1" s="1"/>
  <c r="B28" i="4" s="1"/>
  <c r="E27" i="4"/>
  <c r="D27" i="4"/>
  <c r="W39" i="1" a="1"/>
  <c r="W39" i="1" s="1"/>
  <c r="V39" i="1" a="1"/>
  <c r="V39" i="1" s="1"/>
  <c r="B27" i="4" s="1"/>
  <c r="E26" i="4"/>
  <c r="D26" i="4"/>
  <c r="W38" i="1" a="1"/>
  <c r="W38" i="1" s="1"/>
  <c r="V38" i="1" a="1"/>
  <c r="V38" i="1" s="1"/>
  <c r="B26" i="4" s="1"/>
  <c r="E25" i="4"/>
  <c r="D25" i="4"/>
  <c r="W37" i="1" a="1"/>
  <c r="W37" i="1" s="1"/>
  <c r="V37" i="1" a="1"/>
  <c r="V37" i="1" s="1"/>
  <c r="B25" i="4" s="1"/>
  <c r="E24" i="4"/>
  <c r="D24" i="4"/>
  <c r="W36" i="1" a="1"/>
  <c r="W36" i="1" s="1"/>
  <c r="V36" i="1" a="1"/>
  <c r="V36" i="1" s="1"/>
  <c r="B24" i="4" s="1"/>
  <c r="E23" i="4"/>
  <c r="D23" i="4"/>
  <c r="W35" i="1" a="1"/>
  <c r="W35" i="1" s="1"/>
  <c r="V35" i="1" a="1"/>
  <c r="V35" i="1" s="1"/>
  <c r="B23" i="4" s="1"/>
  <c r="E22" i="4"/>
  <c r="D22" i="4"/>
  <c r="W34" i="1" a="1"/>
  <c r="W34" i="1" s="1"/>
  <c r="V34" i="1" a="1"/>
  <c r="V34" i="1" s="1"/>
  <c r="B22" i="4" s="1"/>
  <c r="E21" i="4"/>
  <c r="D21" i="4"/>
  <c r="W33" i="1" a="1"/>
  <c r="W33" i="1" s="1"/>
  <c r="V33" i="1" a="1"/>
  <c r="V33" i="1" s="1"/>
  <c r="B21" i="4" s="1"/>
  <c r="E20" i="4"/>
  <c r="D20" i="4"/>
  <c r="W32" i="1" a="1"/>
  <c r="W32" i="1" s="1"/>
  <c r="V32" i="1" a="1"/>
  <c r="V32" i="1" s="1"/>
  <c r="B20" i="4" s="1"/>
  <c r="E19" i="4"/>
  <c r="D19" i="4"/>
  <c r="W31" i="1" a="1"/>
  <c r="W31" i="1" s="1"/>
  <c r="V31" i="1" a="1"/>
  <c r="V31" i="1" s="1"/>
  <c r="B19" i="4" s="1"/>
  <c r="E18" i="4"/>
  <c r="D18" i="4"/>
  <c r="W30" i="1" a="1"/>
  <c r="W30" i="1" s="1"/>
  <c r="V30" i="1" a="1"/>
  <c r="V30" i="1" s="1"/>
  <c r="B18" i="4" s="1"/>
  <c r="E17" i="4"/>
  <c r="D17" i="4"/>
  <c r="W29" i="1" a="1"/>
  <c r="W29" i="1" s="1"/>
  <c r="V29" i="1" a="1"/>
  <c r="V29" i="1" s="1"/>
  <c r="B17" i="4" s="1"/>
  <c r="E16" i="4"/>
  <c r="D16" i="4"/>
  <c r="W28" i="1" a="1"/>
  <c r="W28" i="1" s="1"/>
  <c r="V28" i="1" a="1"/>
  <c r="V28" i="1" s="1"/>
  <c r="B16" i="4" s="1"/>
  <c r="E15" i="4"/>
  <c r="D15" i="4"/>
  <c r="W27" i="1" a="1"/>
  <c r="W27" i="1" s="1"/>
  <c r="V27" i="1" a="1"/>
  <c r="V27" i="1" s="1"/>
  <c r="B15" i="4" s="1"/>
  <c r="E14" i="4"/>
  <c r="D14" i="4"/>
  <c r="W26" i="1" a="1"/>
  <c r="W26" i="1" s="1"/>
  <c r="V26" i="1" a="1"/>
  <c r="V26" i="1" s="1"/>
  <c r="B14" i="4" s="1"/>
  <c r="E13" i="4"/>
  <c r="D13" i="4"/>
  <c r="W25" i="1" a="1"/>
  <c r="W25" i="1" s="1"/>
  <c r="V25" i="1" a="1"/>
  <c r="V25" i="1" s="1"/>
  <c r="B13" i="4" s="1"/>
  <c r="E12" i="4"/>
  <c r="D12" i="4"/>
  <c r="W24" i="1" a="1"/>
  <c r="W24" i="1" s="1"/>
  <c r="V24" i="1" a="1"/>
  <c r="V24" i="1" s="1"/>
  <c r="B12" i="4" s="1"/>
  <c r="E11" i="4"/>
  <c r="D11" i="4"/>
  <c r="W23" i="1" a="1"/>
  <c r="W23" i="1" s="1"/>
  <c r="V23" i="1" a="1"/>
  <c r="V23" i="1" s="1"/>
  <c r="B11" i="4" s="1"/>
  <c r="E10" i="4"/>
  <c r="D10" i="4"/>
  <c r="W22" i="1" a="1"/>
  <c r="W22" i="1" s="1"/>
  <c r="V22" i="1" a="1"/>
  <c r="V22" i="1" s="1"/>
  <c r="B10" i="4" s="1"/>
  <c r="E9" i="4"/>
  <c r="D9" i="4"/>
  <c r="W21" i="1" a="1"/>
  <c r="W21" i="1" s="1"/>
  <c r="V21" i="1" a="1"/>
  <c r="V21" i="1" s="1"/>
  <c r="B9" i="4" s="1"/>
  <c r="E8" i="4"/>
  <c r="D8" i="4"/>
  <c r="V20" i="1" a="1"/>
  <c r="V20" i="1" s="1"/>
  <c r="B8" i="4" s="1"/>
  <c r="E7" i="4"/>
  <c r="D7" i="4"/>
  <c r="V19" i="1" a="1"/>
  <c r="V19" i="1" s="1"/>
  <c r="B7" i="4" s="1"/>
  <c r="E6" i="4"/>
  <c r="D6" i="4"/>
  <c r="V18" i="1" a="1"/>
  <c r="V18" i="1" s="1"/>
  <c r="B6" i="4" s="1"/>
  <c r="E5" i="4"/>
  <c r="D5" i="4"/>
  <c r="B5" i="4"/>
  <c r="E4" i="4"/>
  <c r="D4" i="4"/>
  <c r="B4" i="4"/>
  <c r="E3" i="4"/>
  <c r="D3" i="4"/>
  <c r="B3" i="4"/>
  <c r="E2" i="4"/>
  <c r="D2" i="4"/>
  <c r="B2" i="4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N47" i="1" l="1"/>
  <c r="N48" i="1"/>
  <c r="N49" i="1"/>
  <c r="C9" i="4"/>
  <c r="Y21" i="1"/>
  <c r="F9" i="4" s="1"/>
  <c r="I9" i="4" s="1"/>
  <c r="C18" i="4"/>
  <c r="Y30" i="1"/>
  <c r="F18" i="4" s="1"/>
  <c r="C26" i="4"/>
  <c r="Y38" i="1"/>
  <c r="F26" i="4" s="1"/>
  <c r="C6" i="4"/>
  <c r="Y18" i="1"/>
  <c r="C15" i="4"/>
  <c r="Y27" i="1"/>
  <c r="F15" i="4" s="1"/>
  <c r="C10" i="4"/>
  <c r="Y22" i="1"/>
  <c r="F10" i="4" s="1"/>
  <c r="I10" i="4" s="1"/>
  <c r="C23" i="4"/>
  <c r="Y35" i="1"/>
  <c r="F23" i="4" s="1"/>
  <c r="C20" i="4"/>
  <c r="Y32" i="1"/>
  <c r="F20" i="4" s="1"/>
  <c r="C28" i="4"/>
  <c r="Y40" i="1"/>
  <c r="F28" i="4" s="1"/>
  <c r="C25" i="4"/>
  <c r="Y37" i="1"/>
  <c r="F25" i="4" s="1"/>
  <c r="C33" i="4"/>
  <c r="Y45" i="1"/>
  <c r="F33" i="4" s="1"/>
  <c r="C8" i="4"/>
  <c r="Y20" i="1"/>
  <c r="F8" i="4" s="1"/>
  <c r="I8" i="4" s="1"/>
  <c r="C31" i="4"/>
  <c r="Y43" i="1"/>
  <c r="F31" i="4" s="1"/>
  <c r="C12" i="4"/>
  <c r="Y24" i="1"/>
  <c r="F12" i="4" s="1"/>
  <c r="C17" i="4"/>
  <c r="Y29" i="1"/>
  <c r="F17" i="4" s="1"/>
  <c r="C14" i="4"/>
  <c r="Y26" i="1"/>
  <c r="F14" i="4" s="1"/>
  <c r="C22" i="4"/>
  <c r="Y34" i="1"/>
  <c r="F22" i="4" s="1"/>
  <c r="C30" i="4"/>
  <c r="Y42" i="1"/>
  <c r="F30" i="4" s="1"/>
  <c r="C19" i="4"/>
  <c r="Y31" i="1"/>
  <c r="F19" i="4" s="1"/>
  <c r="C27" i="4"/>
  <c r="Y39" i="1"/>
  <c r="F27" i="4" s="1"/>
  <c r="C16" i="4"/>
  <c r="Y28" i="1"/>
  <c r="F16" i="4" s="1"/>
  <c r="C11" i="4"/>
  <c r="Y23" i="1"/>
  <c r="F11" i="4" s="1"/>
  <c r="H11" i="4" s="1"/>
  <c r="C24" i="4"/>
  <c r="Y36" i="1"/>
  <c r="F24" i="4" s="1"/>
  <c r="C32" i="4"/>
  <c r="Y44" i="1"/>
  <c r="F32" i="4" s="1"/>
  <c r="C21" i="4"/>
  <c r="Y33" i="1"/>
  <c r="F21" i="4" s="1"/>
  <c r="C29" i="4"/>
  <c r="Y41" i="1"/>
  <c r="F29" i="4" s="1"/>
  <c r="C7" i="4"/>
  <c r="Y19" i="1"/>
  <c r="F7" i="4" s="1"/>
  <c r="H7" i="4" s="1"/>
  <c r="C13" i="4"/>
  <c r="Y25" i="1"/>
  <c r="F13" i="4" s="1"/>
  <c r="F3" i="4"/>
  <c r="I3" i="4" s="1"/>
  <c r="F2" i="4"/>
  <c r="I2" i="4" s="1"/>
  <c r="G9" i="4"/>
  <c r="G26" i="4"/>
  <c r="I26" i="4"/>
  <c r="H26" i="4"/>
  <c r="G21" i="4"/>
  <c r="I21" i="4"/>
  <c r="H21" i="4"/>
  <c r="G10" i="4"/>
  <c r="H31" i="4"/>
  <c r="G31" i="4"/>
  <c r="I31" i="4"/>
  <c r="I20" i="4"/>
  <c r="G20" i="4"/>
  <c r="H20" i="4"/>
  <c r="H15" i="4"/>
  <c r="G15" i="4"/>
  <c r="I15" i="4"/>
  <c r="H30" i="4"/>
  <c r="I30" i="4"/>
  <c r="G30" i="4"/>
  <c r="H25" i="4"/>
  <c r="I25" i="4"/>
  <c r="G25" i="4"/>
  <c r="I14" i="4"/>
  <c r="G14" i="4"/>
  <c r="H14" i="4"/>
  <c r="I24" i="4"/>
  <c r="H24" i="4"/>
  <c r="G24" i="4"/>
  <c r="G19" i="4"/>
  <c r="H19" i="4"/>
  <c r="I19" i="4"/>
  <c r="G29" i="4"/>
  <c r="I29" i="4"/>
  <c r="H29" i="4"/>
  <c r="I18" i="4"/>
  <c r="H18" i="4"/>
  <c r="G18" i="4"/>
  <c r="G13" i="4"/>
  <c r="I13" i="4"/>
  <c r="H13" i="4"/>
  <c r="I28" i="4"/>
  <c r="G28" i="4"/>
  <c r="H28" i="4"/>
  <c r="H23" i="4"/>
  <c r="G23" i="4"/>
  <c r="I23" i="4"/>
  <c r="I12" i="4"/>
  <c r="G12" i="4"/>
  <c r="H12" i="4"/>
  <c r="H33" i="4"/>
  <c r="I33" i="4"/>
  <c r="G33" i="4"/>
  <c r="I22" i="4"/>
  <c r="G22" i="4"/>
  <c r="H22" i="4"/>
  <c r="H17" i="4"/>
  <c r="I17" i="4"/>
  <c r="G17" i="4"/>
  <c r="I32" i="4"/>
  <c r="H32" i="4"/>
  <c r="G32" i="4"/>
  <c r="G27" i="4"/>
  <c r="H27" i="4"/>
  <c r="I27" i="4"/>
  <c r="I16" i="4"/>
  <c r="H16" i="4"/>
  <c r="G16" i="4"/>
  <c r="G11" i="4"/>
  <c r="I11" i="4"/>
  <c r="H2" i="4"/>
  <c r="I4" i="4"/>
  <c r="G4" i="4"/>
  <c r="H4" i="4"/>
  <c r="G8" i="4"/>
  <c r="I5" i="4"/>
  <c r="G5" i="4"/>
  <c r="H5" i="4"/>
  <c r="H3" i="4"/>
  <c r="H9" i="4" l="1"/>
  <c r="H10" i="4"/>
  <c r="V48" i="1"/>
  <c r="V51" i="1" s="1"/>
  <c r="H8" i="4"/>
  <c r="G3" i="4"/>
  <c r="G7" i="4"/>
  <c r="I7" i="4"/>
  <c r="F6" i="4"/>
  <c r="H6" i="4" s="1"/>
  <c r="G2" i="4"/>
  <c r="H34" i="4" l="1"/>
  <c r="I6" i="4"/>
  <c r="I34" i="4" s="1"/>
  <c r="G6" i="4"/>
  <c r="G34" i="4" s="1"/>
</calcChain>
</file>

<file path=xl/sharedStrings.xml><?xml version="1.0" encoding="utf-8"?>
<sst xmlns="http://schemas.openxmlformats.org/spreadsheetml/2006/main" count="105" uniqueCount="69">
  <si>
    <t>UNIVERSIDADE TECNOLÓGICA FEDERAL DO PARANÁ</t>
  </si>
  <si>
    <t>CAMPUS MEDIANEIRA</t>
  </si>
  <si>
    <t>GERÊNCIA DE ENSINO E PESQUISA</t>
  </si>
  <si>
    <t>FORMULÁRIO PARA ATIVIDADES COMPLEMENTARES</t>
  </si>
  <si>
    <t>Aluno:</t>
  </si>
  <si>
    <t>Código:</t>
  </si>
  <si>
    <t>Curso:</t>
  </si>
  <si>
    <t>Data:</t>
  </si>
  <si>
    <t>Or</t>
  </si>
  <si>
    <t>Id</t>
  </si>
  <si>
    <t>G</t>
  </si>
  <si>
    <t>It</t>
  </si>
  <si>
    <t>Pt</t>
  </si>
  <si>
    <t>Un</t>
  </si>
  <si>
    <t>Qt</t>
  </si>
  <si>
    <t>T</t>
  </si>
  <si>
    <t>Grupo</t>
  </si>
  <si>
    <t>Descrição da Atividade</t>
  </si>
  <si>
    <t>Grupo 1</t>
  </si>
  <si>
    <t>Atividades de complementação da formação social, humana e cultural</t>
  </si>
  <si>
    <t>Grupo 2</t>
  </si>
  <si>
    <t>Atividades de cunho comunitário e de interesse coletivo.</t>
  </si>
  <si>
    <t>H</t>
  </si>
  <si>
    <t>Grupo 3</t>
  </si>
  <si>
    <t>Atividades de iniciação científica, tecnológica e de formação profissional.</t>
  </si>
  <si>
    <t>Item</t>
  </si>
  <si>
    <t>Unidade</t>
  </si>
  <si>
    <t>G1</t>
  </si>
  <si>
    <t>G2</t>
  </si>
  <si>
    <t>G3</t>
  </si>
  <si>
    <t>MAX</t>
  </si>
  <si>
    <t>Atividades esportivas - participação nas atividades esportivas</t>
  </si>
  <si>
    <t>Cursos de língua estrangeira - participação com aproveitamento em cursos de língua estrangeira</t>
  </si>
  <si>
    <t>Participação em atividades artísticas e culturais, tais como: desfiles comemorativos, banda marcial, teatro, coral, radioamadorismo, artísticas e culturais on line e outras</t>
  </si>
  <si>
    <t>Participação efetiva na organização de exposições e seminários de caráter artístico ou cultural</t>
  </si>
  <si>
    <t>Participação como expositor em exposição artística ou cultural</t>
  </si>
  <si>
    <t>Carticipação efetiva em Diretórios e Centros Acadêmicos, Entidades de Classe, Conselhos e Colegiados internos à Instituição</t>
  </si>
  <si>
    <t>Participação efetiva em trabalho voluntário, atividades comunitárias, CIPAS, associações de bairros, brigadas de incêndio e associações escolares</t>
  </si>
  <si>
    <t>Participação em atividades beneficentes</t>
  </si>
  <si>
    <t>Atuação como instrutor em palestras técnicas, seminários, cursos da área específica, desde que não remunerados e de interesse da sociedade</t>
  </si>
  <si>
    <t>Engajamento como docente não remunerado em cursos preparatórios e de reforço escolar</t>
  </si>
  <si>
    <t xml:space="preserve">Participação em projetos de extensão, não remunerados, e de interesse social, não associados a disciplinas extensionistas </t>
  </si>
  <si>
    <t>Participação em cursos extraordinários da sua área de formação, de fundamento científico ou de gestão</t>
  </si>
  <si>
    <t>Participação em projetos de iniciação científica e tecnológica, relacionados com o objetivo do Curso</t>
  </si>
  <si>
    <t>Participação como expositor em exposições técnico-científicas</t>
  </si>
  <si>
    <t>Participação efetiva na organização de exposições e seminários de caráter acadêmico</t>
  </si>
  <si>
    <t>Publicações em revistas técnicas</t>
  </si>
  <si>
    <t>Publicações em anais de eventos técnico-científicos ou em periódicos científicos de abrangência local, regional, nacional ou internacional</t>
  </si>
  <si>
    <t>Estágio não obrigatório na área do curso</t>
  </si>
  <si>
    <t>Trabalho com vínculo empregatício, desde que na área do curso</t>
  </si>
  <si>
    <t>Trabalho como empreendedor na área do curso</t>
  </si>
  <si>
    <t xml:space="preserve">Participação em visitas técnicas </t>
  </si>
  <si>
    <t>Participação e aprovação em disciplinas/unidades curriculares de enriquecimento curricular de interesse do Curso, desde que tais disciplinas/unidades curriculares tenham sido aprovadas pelo Colegiado de Curso e estejam de acordo com o Projeto Pedagógico do Curso</t>
  </si>
  <si>
    <t>Participação em Empresa Júnior, Hotel Tecnológico, Incubadora Tecnológica</t>
  </si>
  <si>
    <t>Pt/hr/ativ</t>
  </si>
  <si>
    <t xml:space="preserve">Doação de sangue </t>
  </si>
  <si>
    <t xml:space="preserve">Participação em monitorias ou tutorias da UTFPR </t>
  </si>
  <si>
    <t xml:space="preserve">Pontuação </t>
  </si>
  <si>
    <t>RESULTADO</t>
  </si>
  <si>
    <t>GRUPO</t>
  </si>
  <si>
    <t xml:space="preserve">Unidade </t>
  </si>
  <si>
    <t>2/participação</t>
  </si>
  <si>
    <t>5/participação</t>
  </si>
  <si>
    <t xml:space="preserve">H  </t>
  </si>
  <si>
    <t>10/Publicação</t>
  </si>
  <si>
    <t>5/Publicação</t>
  </si>
  <si>
    <t>3/Visita</t>
  </si>
  <si>
    <t>Participação como ouvinte em palestras, congressos e seminários técnico-científicos</t>
  </si>
  <si>
    <t xml:space="preserve">Participação como apresentador de trabalhos em congressos e seminários técnico-científicos ou outros eventos de cunho cientifico.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</si>
</sst>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sz val="10"/>
      <color rgb="FF000000"/>
      <name val="Calibri"/>
      <family val="2"/>
    </font>
    <font>
      <sz val="11"/>
      <color rgb="FF0000FF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sz val="8"/>
      <color rgb="FF000000"/>
      <name val="Arial"/>
      <family val="2"/>
      <scheme val="minor"/>
    </font>
    <font>
      <sz val="9"/>
      <name val="Arial"/>
      <family val="2"/>
    </font>
    <font>
      <sz val="8"/>
      <color theme="1"/>
      <name val="Arial"/>
      <family val="2"/>
    </font>
    <font>
      <b/>
      <sz val="8"/>
      <color rgb="FFFFFF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99"/>
      </patternFill>
    </fill>
    <fill>
      <patternFill patternType="solid">
        <fgColor rgb="FFCCFFCC"/>
        <bgColor rgb="FFCCFFCC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5" fillId="0" borderId="5" xfId="0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8" fillId="3" borderId="14" xfId="0" applyFont="1" applyFill="1" applyBorder="1"/>
    <xf numFmtId="0" fontId="9" fillId="4" borderId="14" xfId="0" applyFont="1" applyFill="1" applyBorder="1"/>
    <xf numFmtId="0" fontId="1" fillId="4" borderId="14" xfId="0" applyFont="1" applyFill="1" applyBorder="1"/>
    <xf numFmtId="0" fontId="9" fillId="4" borderId="15" xfId="0" applyFont="1" applyFill="1" applyBorder="1" applyAlignment="1">
      <alignment horizontal="center" vertical="top" wrapText="1"/>
    </xf>
    <xf numFmtId="0" fontId="9" fillId="5" borderId="14" xfId="0" applyFont="1" applyFill="1" applyBorder="1"/>
    <xf numFmtId="0" fontId="1" fillId="5" borderId="14" xfId="0" applyFont="1" applyFill="1" applyBorder="1"/>
    <xf numFmtId="0" fontId="9" fillId="5" borderId="15" xfId="0" applyFont="1" applyFill="1" applyBorder="1" applyAlignment="1">
      <alignment horizontal="center" vertical="top" wrapText="1"/>
    </xf>
    <xf numFmtId="0" fontId="9" fillId="6" borderId="14" xfId="0" applyFont="1" applyFill="1" applyBorder="1"/>
    <xf numFmtId="0" fontId="1" fillId="6" borderId="14" xfId="0" applyFont="1" applyFill="1" applyBorder="1"/>
    <xf numFmtId="0" fontId="9" fillId="6" borderId="15" xfId="0" applyFont="1" applyFill="1" applyBorder="1" applyAlignment="1">
      <alignment horizontal="center" vertical="top" wrapText="1"/>
    </xf>
    <xf numFmtId="0" fontId="9" fillId="5" borderId="15" xfId="0" applyFont="1" applyFill="1" applyBorder="1" applyAlignment="1">
      <alignment horizontal="center" vertical="top"/>
    </xf>
    <xf numFmtId="0" fontId="1" fillId="5" borderId="14" xfId="0" applyFont="1" applyFill="1" applyBorder="1" applyAlignment="1">
      <alignment horizontal="center" vertical="top"/>
    </xf>
    <xf numFmtId="0" fontId="8" fillId="3" borderId="14" xfId="0" applyFont="1" applyFill="1" applyBorder="1" applyAlignment="1">
      <alignment horizontal="center" vertical="top"/>
    </xf>
    <xf numFmtId="0" fontId="9" fillId="4" borderId="15" xfId="0" applyFont="1" applyFill="1" applyBorder="1" applyAlignment="1">
      <alignment horizontal="center" vertical="top"/>
    </xf>
    <xf numFmtId="0" fontId="1" fillId="4" borderId="14" xfId="0" applyFont="1" applyFill="1" applyBorder="1" applyAlignment="1">
      <alignment horizontal="center" vertical="top"/>
    </xf>
    <xf numFmtId="0" fontId="9" fillId="6" borderId="15" xfId="0" applyFont="1" applyFill="1" applyBorder="1" applyAlignment="1">
      <alignment horizontal="center" vertical="top"/>
    </xf>
    <xf numFmtId="0" fontId="1" fillId="6" borderId="14" xfId="0" applyFont="1" applyFill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right" vertical="top"/>
    </xf>
    <xf numFmtId="0" fontId="0" fillId="0" borderId="0" xfId="0" applyAlignment="1">
      <alignment vertical="top"/>
    </xf>
    <xf numFmtId="0" fontId="8" fillId="3" borderId="14" xfId="0" applyFont="1" applyFill="1" applyBorder="1" applyAlignment="1">
      <alignment vertical="top"/>
    </xf>
    <xf numFmtId="0" fontId="1" fillId="4" borderId="14" xfId="0" applyFont="1" applyFill="1" applyBorder="1" applyAlignment="1">
      <alignment vertical="top"/>
    </xf>
    <xf numFmtId="0" fontId="1" fillId="4" borderId="14" xfId="0" applyFont="1" applyFill="1" applyBorder="1" applyAlignment="1">
      <alignment vertical="top" wrapText="1"/>
    </xf>
    <xf numFmtId="0" fontId="1" fillId="5" borderId="14" xfId="0" applyFont="1" applyFill="1" applyBorder="1" applyAlignment="1">
      <alignment vertical="top" wrapText="1"/>
    </xf>
    <xf numFmtId="0" fontId="1" fillId="6" borderId="14" xfId="0" applyFont="1" applyFill="1" applyBorder="1" applyAlignment="1">
      <alignment vertical="top" wrapText="1"/>
    </xf>
    <xf numFmtId="0" fontId="6" fillId="0" borderId="5" xfId="0" applyFont="1" applyBorder="1" applyAlignment="1" applyProtection="1">
      <alignment horizontal="center" vertical="center"/>
      <protection hidden="1"/>
    </xf>
    <xf numFmtId="0" fontId="11" fillId="0" borderId="0" xfId="0" applyFont="1"/>
    <xf numFmtId="0" fontId="12" fillId="0" borderId="5" xfId="0" applyFont="1" applyBorder="1" applyAlignment="1">
      <alignment horizontal="right"/>
    </xf>
    <xf numFmtId="0" fontId="12" fillId="0" borderId="5" xfId="0" applyFont="1" applyBorder="1" applyAlignment="1">
      <alignment horizontal="center"/>
    </xf>
    <xf numFmtId="0" fontId="13" fillId="0" borderId="5" xfId="0" applyFont="1" applyBorder="1" applyAlignment="1">
      <alignment horizontal="right" vertical="center"/>
    </xf>
    <xf numFmtId="0" fontId="13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0" xfId="0" applyFont="1" applyAlignment="1">
      <alignment wrapText="1"/>
    </xf>
    <xf numFmtId="0" fontId="5" fillId="0" borderId="15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top"/>
    </xf>
    <xf numFmtId="0" fontId="1" fillId="4" borderId="18" xfId="0" applyFont="1" applyFill="1" applyBorder="1" applyAlignment="1">
      <alignment horizontal="center" vertical="top"/>
    </xf>
    <xf numFmtId="0" fontId="1" fillId="5" borderId="18" xfId="0" applyFont="1" applyFill="1" applyBorder="1" applyAlignment="1">
      <alignment horizontal="center" vertical="top"/>
    </xf>
    <xf numFmtId="0" fontId="1" fillId="6" borderId="18" xfId="0" applyFont="1" applyFill="1" applyBorder="1" applyAlignment="1">
      <alignment horizontal="center" vertical="top"/>
    </xf>
    <xf numFmtId="0" fontId="1" fillId="0" borderId="18" xfId="0" applyFont="1" applyBorder="1" applyAlignment="1">
      <alignment horizontal="center" vertical="center"/>
    </xf>
    <xf numFmtId="0" fontId="1" fillId="0" borderId="18" xfId="0" applyFont="1" applyBorder="1"/>
    <xf numFmtId="0" fontId="0" fillId="0" borderId="18" xfId="0" applyBorder="1"/>
    <xf numFmtId="0" fontId="1" fillId="0" borderId="18" xfId="0" applyFont="1" applyBorder="1" applyAlignment="1">
      <alignment horizontal="center"/>
    </xf>
    <xf numFmtId="0" fontId="7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vertical="center"/>
    </xf>
    <xf numFmtId="0" fontId="1" fillId="0" borderId="18" xfId="0" applyFont="1" applyBorder="1" applyAlignment="1">
      <alignment horizontal="right" vertical="center"/>
    </xf>
    <xf numFmtId="0" fontId="4" fillId="0" borderId="18" xfId="0" applyFont="1" applyBorder="1"/>
    <xf numFmtId="0" fontId="1" fillId="5" borderId="18" xfId="0" applyFont="1" applyFill="1" applyBorder="1" applyAlignment="1">
      <alignment vertical="top" wrapText="1"/>
    </xf>
    <xf numFmtId="0" fontId="1" fillId="5" borderId="18" xfId="0" applyFont="1" applyFill="1" applyBorder="1"/>
    <xf numFmtId="0" fontId="18" fillId="3" borderId="18" xfId="0" applyFont="1" applyFill="1" applyBorder="1" applyAlignment="1">
      <alignment horizontal="center" vertical="top"/>
    </xf>
    <xf numFmtId="0" fontId="17" fillId="4" borderId="18" xfId="0" applyFont="1" applyFill="1" applyBorder="1" applyAlignment="1">
      <alignment horizontal="center" vertical="top" wrapText="1"/>
    </xf>
    <xf numFmtId="0" fontId="17" fillId="5" borderId="18" xfId="0" applyFont="1" applyFill="1" applyBorder="1" applyAlignment="1">
      <alignment horizontal="center" vertical="top" wrapText="1"/>
    </xf>
    <xf numFmtId="0" fontId="17" fillId="6" borderId="18" xfId="0" applyFont="1" applyFill="1" applyBorder="1" applyAlignment="1">
      <alignment horizontal="center" vertical="top" wrapText="1"/>
    </xf>
    <xf numFmtId="0" fontId="17" fillId="0" borderId="0" xfId="0" applyFont="1" applyAlignment="1">
      <alignment horizontal="right" vertical="top"/>
    </xf>
    <xf numFmtId="0" fontId="15" fillId="0" borderId="0" xfId="0" applyFont="1" applyAlignment="1">
      <alignment vertical="top"/>
    </xf>
    <xf numFmtId="0" fontId="1" fillId="0" borderId="18" xfId="0" applyFont="1" applyBorder="1" applyAlignment="1">
      <alignment horizontal="center" vertical="center"/>
    </xf>
    <xf numFmtId="0" fontId="4" fillId="0" borderId="18" xfId="0" applyFont="1" applyBorder="1"/>
    <xf numFmtId="0" fontId="6" fillId="2" borderId="2" xfId="0" applyFont="1" applyFill="1" applyBorder="1" applyAlignment="1">
      <alignment horizontal="left" vertical="center"/>
    </xf>
    <xf numFmtId="0" fontId="4" fillId="0" borderId="3" xfId="0" applyFont="1" applyBorder="1"/>
    <xf numFmtId="0" fontId="4" fillId="0" borderId="4" xfId="0" applyFont="1" applyBorder="1"/>
    <xf numFmtId="0" fontId="1" fillId="0" borderId="0" xfId="0" applyFont="1" applyAlignment="1">
      <alignment horizontal="right"/>
    </xf>
    <xf numFmtId="0" fontId="0" fillId="0" borderId="0" xfId="0"/>
    <xf numFmtId="14" fontId="3" fillId="2" borderId="2" xfId="0" applyNumberFormat="1" applyFont="1" applyFill="1" applyBorder="1" applyAlignment="1">
      <alignment horizontal="left"/>
    </xf>
    <xf numFmtId="0" fontId="5" fillId="0" borderId="2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/>
    </xf>
    <xf numFmtId="0" fontId="7" fillId="0" borderId="19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4" fillId="0" borderId="7" xfId="0" applyFont="1" applyBorder="1"/>
    <xf numFmtId="0" fontId="4" fillId="0" borderId="8" xfId="0" applyFont="1" applyBorder="1"/>
    <xf numFmtId="0" fontId="1" fillId="0" borderId="18" xfId="0" applyFont="1" applyBorder="1" applyAlignment="1">
      <alignment horizontal="right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7" fillId="0" borderId="18" xfId="0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6" fillId="0" borderId="10" xfId="0" applyFont="1" applyBorder="1"/>
    <xf numFmtId="0" fontId="16" fillId="0" borderId="11" xfId="0" applyFont="1" applyBorder="1"/>
    <xf numFmtId="0" fontId="16" fillId="0" borderId="12" xfId="0" applyFont="1" applyBorder="1"/>
    <xf numFmtId="0" fontId="16" fillId="0" borderId="1" xfId="0" applyFont="1" applyBorder="1"/>
    <xf numFmtId="0" fontId="16" fillId="0" borderId="13" xfId="0" applyFont="1" applyBorder="1"/>
    <xf numFmtId="0" fontId="10" fillId="4" borderId="16" xfId="0" applyFont="1" applyFill="1" applyBorder="1" applyAlignment="1">
      <alignment horizontal="left" vertical="top" wrapText="1"/>
    </xf>
    <xf numFmtId="0" fontId="4" fillId="0" borderId="17" xfId="0" applyFont="1" applyBorder="1"/>
    <xf numFmtId="0" fontId="10" fillId="5" borderId="16" xfId="0" applyFont="1" applyFill="1" applyBorder="1" applyAlignment="1">
      <alignment horizontal="left" vertical="top" wrapText="1"/>
    </xf>
    <xf numFmtId="0" fontId="10" fillId="6" borderId="20" xfId="0" applyFont="1" applyFill="1" applyBorder="1" applyAlignment="1">
      <alignment horizontal="left" vertical="top" wrapText="1"/>
    </xf>
    <xf numFmtId="0" fontId="4" fillId="0" borderId="20" xfId="0" applyFont="1" applyBorder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190501</xdr:rowOff>
    </xdr:from>
    <xdr:to>
      <xdr:col>6</xdr:col>
      <xdr:colOff>228600</xdr:colOff>
      <xdr:row>5</xdr:row>
      <xdr:rowOff>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4C9222C-B449-E254-7F85-19F3AAD3B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57176"/>
          <a:ext cx="1514475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000"/>
  <sheetViews>
    <sheetView showGridLines="0" tabSelected="1" zoomScale="80" zoomScaleNormal="80" workbookViewId="0">
      <selection activeCell="C16" sqref="C16:S16"/>
    </sheetView>
  </sheetViews>
  <sheetFormatPr defaultColWidth="12.6640625" defaultRowHeight="15" customHeight="1" x14ac:dyDescent="0.25"/>
  <cols>
    <col min="1" max="1" width="1" customWidth="1"/>
    <col min="2" max="2" width="3.44140625" customWidth="1"/>
    <col min="3" max="9" width="3.6640625" customWidth="1"/>
    <col min="10" max="10" width="8.6640625" bestFit="1" customWidth="1"/>
    <col min="11" max="11" width="1.88671875" customWidth="1"/>
    <col min="12" max="12" width="5" customWidth="1"/>
    <col min="13" max="20" width="3.6640625" customWidth="1"/>
    <col min="21" max="21" width="7.33203125" bestFit="1" customWidth="1"/>
    <col min="22" max="22" width="3.6640625" customWidth="1"/>
    <col min="23" max="23" width="4" customWidth="1"/>
    <col min="24" max="24" width="4.88671875" customWidth="1"/>
    <col min="25" max="25" width="5.109375" customWidth="1"/>
    <col min="26" max="26" width="53.33203125" customWidth="1"/>
  </cols>
  <sheetData>
    <row r="1" spans="2:26" ht="5.25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2:26" ht="15.75" customHeight="1" x14ac:dyDescent="0.25">
      <c r="H2" s="2" t="s">
        <v>0</v>
      </c>
    </row>
    <row r="3" spans="2:26" ht="15.75" customHeight="1" x14ac:dyDescent="0.25">
      <c r="H3" s="2" t="s">
        <v>1</v>
      </c>
    </row>
    <row r="4" spans="2:26" ht="15.75" customHeight="1" x14ac:dyDescent="0.25">
      <c r="H4" s="2" t="s">
        <v>2</v>
      </c>
    </row>
    <row r="5" spans="2:26" ht="15.75" customHeight="1" x14ac:dyDescent="0.25">
      <c r="B5" s="1"/>
      <c r="C5" s="1"/>
      <c r="D5" s="1"/>
      <c r="E5" s="1"/>
      <c r="F5" s="1"/>
      <c r="G5" s="1"/>
      <c r="H5" s="3" t="s">
        <v>3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2:26" ht="4.5" customHeight="1" x14ac:dyDescent="0.25">
      <c r="B6" s="4"/>
      <c r="C6" s="4"/>
      <c r="D6" s="2"/>
      <c r="E6" s="4"/>
      <c r="F6" s="4"/>
      <c r="G6" s="4"/>
      <c r="H6" s="5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2:26" ht="15.75" customHeight="1" x14ac:dyDescent="0.25">
      <c r="B7" s="74" t="s">
        <v>4</v>
      </c>
      <c r="C7" s="75"/>
      <c r="D7" s="78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3"/>
      <c r="S7" s="7"/>
      <c r="T7" s="7"/>
      <c r="U7" s="6" t="s">
        <v>5</v>
      </c>
      <c r="V7" s="78"/>
      <c r="W7" s="72"/>
      <c r="X7" s="72"/>
      <c r="Y7" s="73"/>
    </row>
    <row r="8" spans="2:26" ht="4.5" customHeight="1" x14ac:dyDescent="0.25">
      <c r="B8" s="4"/>
      <c r="C8" s="6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2:26" ht="15.75" customHeight="1" x14ac:dyDescent="0.25">
      <c r="B9" s="74" t="s">
        <v>6</v>
      </c>
      <c r="C9" s="75"/>
      <c r="D9" s="78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3"/>
    </row>
    <row r="10" spans="2:26" ht="4.5" customHeight="1" x14ac:dyDescent="0.25">
      <c r="B10" s="4"/>
      <c r="C10" s="6"/>
      <c r="D10" s="5"/>
      <c r="E10" s="4"/>
      <c r="F10" s="4"/>
      <c r="G10" s="4"/>
      <c r="H10" s="5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2:26" ht="15.75" customHeight="1" x14ac:dyDescent="0.25">
      <c r="B11" s="74" t="s">
        <v>7</v>
      </c>
      <c r="C11" s="75"/>
      <c r="D11" s="76"/>
      <c r="E11" s="72"/>
      <c r="F11" s="73"/>
      <c r="G11" s="4"/>
      <c r="H11" s="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2:26" ht="4.5" customHeight="1" x14ac:dyDescent="0.25">
      <c r="B12" s="4"/>
      <c r="C12" s="4"/>
      <c r="D12" s="4"/>
      <c r="E12" s="4"/>
      <c r="F12" s="4"/>
      <c r="G12" s="4"/>
      <c r="H12" s="9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2:26" ht="17.25" customHeight="1" x14ac:dyDescent="0.25">
      <c r="B13" s="10" t="s">
        <v>8</v>
      </c>
      <c r="C13" s="77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3"/>
      <c r="T13" s="11" t="s">
        <v>9</v>
      </c>
      <c r="U13" s="11" t="s">
        <v>10</v>
      </c>
      <c r="V13" s="11" t="s">
        <v>11</v>
      </c>
      <c r="W13" s="11" t="s">
        <v>12</v>
      </c>
      <c r="X13" s="11" t="s">
        <v>14</v>
      </c>
      <c r="Y13" s="11" t="s">
        <v>15</v>
      </c>
      <c r="Z13" s="48"/>
    </row>
    <row r="14" spans="2:26" ht="15" customHeight="1" x14ac:dyDescent="0.25">
      <c r="B14" s="12">
        <v>1</v>
      </c>
      <c r="C14" s="71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3"/>
      <c r="T14" s="13">
        <v>4</v>
      </c>
      <c r="U14" s="40">
        <f>IF(T14="","",INDEX(Grupos!$C$2:$F$29,T14,2))</f>
        <v>1</v>
      </c>
      <c r="V14" s="40">
        <f t="array" ref="V14">IF(T14="","",INDEX(Grupos!$C$2:$F$28,T14,3))</f>
        <v>4</v>
      </c>
      <c r="W14" s="40">
        <f t="array" ref="W14">IF(T14="","",INDEX(Grupos!$C$2:$F$28,T14,4))</f>
        <v>1</v>
      </c>
      <c r="X14" s="13">
        <v>10</v>
      </c>
      <c r="Y14" s="12">
        <f>IFERROR(W14*X14,0)</f>
        <v>10</v>
      </c>
      <c r="Z14" s="47"/>
    </row>
    <row r="15" spans="2:26" ht="15" customHeight="1" x14ac:dyDescent="0.25">
      <c r="B15" s="12">
        <v>2</v>
      </c>
      <c r="C15" s="71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3"/>
      <c r="T15" s="13">
        <v>5</v>
      </c>
      <c r="U15" s="40">
        <f>IF(T15="","",INDEX(Grupos!$C$2:$F$29,T15,2))</f>
        <v>1</v>
      </c>
      <c r="V15" s="40">
        <f t="array" ref="V15">IF(T15="","",INDEX(Grupos!$C$2:$F$28,T15,3))</f>
        <v>5</v>
      </c>
      <c r="W15" s="40">
        <f t="array" ref="W15">IF(T15="","",INDEX(Grupos!$C$2:$F$28,T15,4))</f>
        <v>1</v>
      </c>
      <c r="X15" s="13">
        <v>10</v>
      </c>
      <c r="Y15" s="12">
        <f t="shared" ref="Y15:Y45" si="0">IFERROR(W15*X15,0)</f>
        <v>10</v>
      </c>
      <c r="Z15" s="47"/>
    </row>
    <row r="16" spans="2:26" ht="15" customHeight="1" x14ac:dyDescent="0.25">
      <c r="B16" s="12">
        <v>3</v>
      </c>
      <c r="C16" s="71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3"/>
      <c r="T16" s="13">
        <v>6</v>
      </c>
      <c r="U16" s="40">
        <f>IF(T16="","",INDEX(Grupos!$C$2:$F$29,T16,2))</f>
        <v>2</v>
      </c>
      <c r="V16" s="40">
        <f t="array" ref="V16">IF(T16="","",INDEX(Grupos!$C$2:$F$28,T16,3))</f>
        <v>1</v>
      </c>
      <c r="W16" s="40">
        <f t="array" ref="W16">IF(T16="","",INDEX(Grupos!$C$2:$F$28,T16,4))</f>
        <v>1</v>
      </c>
      <c r="X16" s="13">
        <v>10</v>
      </c>
      <c r="Y16" s="12">
        <f t="shared" si="0"/>
        <v>10</v>
      </c>
      <c r="Z16" s="47"/>
    </row>
    <row r="17" spans="2:26" ht="15" customHeight="1" x14ac:dyDescent="0.25">
      <c r="B17" s="12">
        <v>4</v>
      </c>
      <c r="C17" s="71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3"/>
      <c r="T17" s="13">
        <v>2</v>
      </c>
      <c r="U17" s="40">
        <f>IF(T17="","",INDEX(Grupos!$C$2:$F$29,T17,2))</f>
        <v>1</v>
      </c>
      <c r="V17" s="40">
        <f t="array" ref="V17">IF(T17="","",INDEX(Grupos!$C$2:$F$28,T17,3))</f>
        <v>2</v>
      </c>
      <c r="W17" s="40">
        <f t="array" ref="W17">IF(T17="","",INDEX(Grupos!$C$2:$F$28,T17,4))</f>
        <v>1</v>
      </c>
      <c r="X17" s="13">
        <v>10</v>
      </c>
      <c r="Y17" s="12">
        <f t="shared" si="0"/>
        <v>10</v>
      </c>
      <c r="Z17" s="47"/>
    </row>
    <row r="18" spans="2:26" ht="15" customHeight="1" x14ac:dyDescent="0.25">
      <c r="B18" s="12">
        <v>5</v>
      </c>
      <c r="C18" s="71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3"/>
      <c r="T18" s="13">
        <v>9</v>
      </c>
      <c r="U18" s="40">
        <f>IF(T18="","",INDEX(Grupos!$C$2:$F$29,T18,2))</f>
        <v>2</v>
      </c>
      <c r="V18" s="40">
        <f t="array" ref="V18">IF(T18="","",INDEX(Grupos!$C$2:$F$28,T18,3))</f>
        <v>4</v>
      </c>
      <c r="W18" s="40">
        <f t="array" ref="W18">IF(T18="","",INDEX(Grupos!$C$2:$F$28,T18,4))</f>
        <v>1</v>
      </c>
      <c r="X18" s="13">
        <v>10</v>
      </c>
      <c r="Y18" s="12">
        <f t="shared" si="0"/>
        <v>10</v>
      </c>
    </row>
    <row r="19" spans="2:26" ht="15" customHeight="1" x14ac:dyDescent="0.25">
      <c r="B19" s="12">
        <v>6</v>
      </c>
      <c r="C19" s="71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3"/>
      <c r="T19" s="13">
        <v>10</v>
      </c>
      <c r="U19" s="40">
        <f>IF(T19="","",INDEX(Grupos!$C$2:$F$29,T19,2))</f>
        <v>2</v>
      </c>
      <c r="V19" s="40">
        <f t="array" ref="V19">IF(T19="","",INDEX(Grupos!$C$2:$F$28,T19,3))</f>
        <v>5</v>
      </c>
      <c r="W19" s="40">
        <f t="array" ref="W19">IF(T19="","",INDEX(Grupos!$C$2:$F$28,T19,4))</f>
        <v>1</v>
      </c>
      <c r="X19" s="13">
        <v>10</v>
      </c>
      <c r="Y19" s="12">
        <f t="shared" si="0"/>
        <v>10</v>
      </c>
    </row>
    <row r="20" spans="2:26" ht="15" customHeight="1" x14ac:dyDescent="0.25">
      <c r="B20" s="12">
        <v>7</v>
      </c>
      <c r="C20" s="71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3"/>
      <c r="T20" s="13">
        <v>9.8000000000000007</v>
      </c>
      <c r="U20" s="40">
        <f>IF(T20="","",INDEX(Grupos!$C$2:$F$29,T20,2))</f>
        <v>2</v>
      </c>
      <c r="V20" s="40">
        <f t="array" ref="V20">IF(T20="","",INDEX(Grupos!$C$2:$F$28,T20,3))</f>
        <v>4</v>
      </c>
      <c r="W20" s="40">
        <f t="array" ref="W20">IF(T20="","",INDEX(Grupos!$C$2:$F$28,T20,4))</f>
        <v>1</v>
      </c>
      <c r="X20" s="13">
        <v>10</v>
      </c>
      <c r="Y20" s="12">
        <f t="shared" si="0"/>
        <v>10</v>
      </c>
    </row>
    <row r="21" spans="2:26" ht="15" customHeight="1" x14ac:dyDescent="0.25">
      <c r="B21" s="12"/>
      <c r="C21" s="71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3"/>
      <c r="T21" s="13">
        <v>10.8857142857143</v>
      </c>
      <c r="U21" s="40">
        <f>IF(T21="","",INDEX(Grupos!$C$2:$F$29,T21,2))</f>
        <v>2</v>
      </c>
      <c r="V21" s="40">
        <f t="array" ref="V21">IF(T21="","",INDEX(Grupos!$C$2:$F$28,T21,3))</f>
        <v>5</v>
      </c>
      <c r="W21" s="40">
        <f t="array" ref="W21">IF(T21="","",INDEX(Grupos!$C$2:$F$28,T21,4))</f>
        <v>1</v>
      </c>
      <c r="X21" s="13">
        <v>10</v>
      </c>
      <c r="Y21" s="12">
        <f t="shared" si="0"/>
        <v>10</v>
      </c>
    </row>
    <row r="22" spans="2:26" ht="15" customHeight="1" x14ac:dyDescent="0.25">
      <c r="B22" s="12" t="str">
        <f>IF(C22="","",9)</f>
        <v/>
      </c>
      <c r="C22" s="71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3"/>
      <c r="T22" s="13">
        <v>11.9714285714286</v>
      </c>
      <c r="U22" s="40">
        <f>IF(T22="","",INDEX(Grupos!$C$2:$F$29,T22,2))</f>
        <v>2</v>
      </c>
      <c r="V22" s="40">
        <f t="array" ref="V22">IF(T22="","",INDEX(Grupos!$C$2:$F$28,T22,3))</f>
        <v>0</v>
      </c>
      <c r="W22" s="40">
        <f t="array" ref="W22">IF(T22="","",INDEX(Grupos!$C$2:$F$28,T22,4))</f>
        <v>0</v>
      </c>
      <c r="X22" s="13">
        <v>10</v>
      </c>
      <c r="Y22" s="12">
        <f t="shared" si="0"/>
        <v>0</v>
      </c>
    </row>
    <row r="23" spans="2:26" ht="15" customHeight="1" x14ac:dyDescent="0.25">
      <c r="B23" s="12" t="str">
        <f>IF(C23="","",10)</f>
        <v/>
      </c>
      <c r="C23" s="71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3"/>
      <c r="T23" s="13">
        <v>13.0571428571429</v>
      </c>
      <c r="U23" s="40">
        <f t="array" ref="U23">IF(T23="","",INDEX(Grupos!$C$2:$F$28,T23,2))</f>
        <v>2</v>
      </c>
      <c r="V23" s="40">
        <f t="array" ref="V23">IF(T23="","",INDEX(Grupos!$C$2:$F$28,T23,3))</f>
        <v>6</v>
      </c>
      <c r="W23" s="40">
        <f t="array" ref="W23">IF(T23="","",INDEX(Grupos!$C$2:$F$28,T23,4))</f>
        <v>1</v>
      </c>
      <c r="X23" s="13">
        <v>10</v>
      </c>
      <c r="Y23" s="12">
        <f t="shared" si="0"/>
        <v>10</v>
      </c>
    </row>
    <row r="24" spans="2:26" ht="15" customHeight="1" x14ac:dyDescent="0.25">
      <c r="B24" s="12" t="str">
        <f>IF(C24="","",11)</f>
        <v/>
      </c>
      <c r="C24" s="71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3"/>
      <c r="T24" s="13">
        <v>14.142857142857199</v>
      </c>
      <c r="U24" s="40">
        <f t="array" ref="U24">IF(T24="","",INDEX(Grupos!$C$2:$F$28,T24,2))</f>
        <v>3</v>
      </c>
      <c r="V24" s="40">
        <f t="array" ref="V24">IF(T24="","",INDEX(Grupos!$C$2:$F$28,T24,3))</f>
        <v>1</v>
      </c>
      <c r="W24" s="40">
        <f t="array" ref="W24">IF(T24="","",INDEX(Grupos!$C$2:$F$28,T24,4))</f>
        <v>1</v>
      </c>
      <c r="X24" s="13">
        <v>2</v>
      </c>
      <c r="Y24" s="12">
        <f t="shared" si="0"/>
        <v>2</v>
      </c>
    </row>
    <row r="25" spans="2:26" ht="15" customHeight="1" x14ac:dyDescent="0.25">
      <c r="B25" s="12" t="str">
        <f>IF(C25="","",12)</f>
        <v/>
      </c>
      <c r="C25" s="71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3"/>
      <c r="T25" s="13">
        <v>15.228571428571399</v>
      </c>
      <c r="U25" s="40">
        <f t="array" ref="U25">IF(T25="","",INDEX(Grupos!$C$2:$F$28,T25,2))</f>
        <v>3</v>
      </c>
      <c r="V25" s="40">
        <f t="array" ref="V25">IF(T25="","",INDEX(Grupos!$C$2:$F$28,T25,3))</f>
        <v>2</v>
      </c>
      <c r="W25" s="40">
        <f t="array" ref="W25">IF(T25="","",INDEX(Grupos!$C$2:$F$28,T25,4))</f>
        <v>2</v>
      </c>
      <c r="X25" s="13"/>
      <c r="Y25" s="12">
        <f t="shared" si="0"/>
        <v>0</v>
      </c>
    </row>
    <row r="26" spans="2:26" ht="15" customHeight="1" x14ac:dyDescent="0.25">
      <c r="B26" s="12" t="str">
        <f>IF(C26="","",13)</f>
        <v/>
      </c>
      <c r="C26" s="71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3"/>
      <c r="T26" s="13"/>
      <c r="U26" s="40" t="str">
        <f t="array" ref="U26">IF(T26="","",INDEX(Grupos!$C$2:$F$28,T26,2))</f>
        <v/>
      </c>
      <c r="V26" s="40" t="str">
        <f t="array" ref="V26">IF(T26="","",INDEX(Grupos!$C$2:$F$28,T26,3))</f>
        <v/>
      </c>
      <c r="W26" s="40" t="str">
        <f t="array" ref="W26">IF(T26="","",INDEX(Grupos!$C$2:$F$28,T26,4))</f>
        <v/>
      </c>
      <c r="X26" s="13"/>
      <c r="Y26" s="12">
        <f t="shared" si="0"/>
        <v>0</v>
      </c>
    </row>
    <row r="27" spans="2:26" ht="15" customHeight="1" x14ac:dyDescent="0.25">
      <c r="B27" s="12" t="str">
        <f>IF(C27="","",14)</f>
        <v/>
      </c>
      <c r="C27" s="71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3"/>
      <c r="T27" s="13"/>
      <c r="U27" s="40" t="str">
        <f t="array" ref="U27">IF(T27="","",INDEX(Grupos!$C$2:$F$28,T27,2))</f>
        <v/>
      </c>
      <c r="V27" s="40" t="str">
        <f t="array" ref="V27">IF(T27="","",INDEX(Grupos!$C$2:$F$28,T27,3))</f>
        <v/>
      </c>
      <c r="W27" s="40" t="str">
        <f t="array" ref="W27">IF(T27="","",INDEX(Grupos!$C$2:$F$28,T27,4))</f>
        <v/>
      </c>
      <c r="X27" s="13"/>
      <c r="Y27" s="12">
        <f t="shared" si="0"/>
        <v>0</v>
      </c>
    </row>
    <row r="28" spans="2:26" ht="15" customHeight="1" x14ac:dyDescent="0.25">
      <c r="B28" s="12" t="str">
        <f>IF(C28="","",15)</f>
        <v/>
      </c>
      <c r="C28" s="71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3"/>
      <c r="T28" s="13"/>
      <c r="U28" s="40" t="str">
        <f t="array" ref="U28">IF(T28="","",INDEX(Grupos!$C$2:$F$28,T28,2))</f>
        <v/>
      </c>
      <c r="V28" s="40" t="str">
        <f t="array" ref="V28">IF(T28="","",INDEX(Grupos!$C$2:$F$28,T28,3))</f>
        <v/>
      </c>
      <c r="W28" s="40" t="str">
        <f t="array" ref="W28">IF(T28="","",INDEX(Grupos!$C$2:$F$28,T28,4))</f>
        <v/>
      </c>
      <c r="X28" s="13"/>
      <c r="Y28" s="12">
        <f t="shared" si="0"/>
        <v>0</v>
      </c>
    </row>
    <row r="29" spans="2:26" ht="15" customHeight="1" x14ac:dyDescent="0.25">
      <c r="B29" s="12" t="str">
        <f>IF(C29="","",16)</f>
        <v/>
      </c>
      <c r="C29" s="71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3"/>
      <c r="T29" s="13"/>
      <c r="U29" s="40" t="str">
        <f t="array" ref="U29">IF(T29="","",INDEX(Grupos!$C$2:$F$28,T29,2))</f>
        <v/>
      </c>
      <c r="V29" s="40" t="str">
        <f t="array" ref="V29">IF(T29="","",INDEX(Grupos!$C$2:$F$28,T29,3))</f>
        <v/>
      </c>
      <c r="W29" s="40" t="str">
        <f t="array" ref="W29">IF(T29="","",INDEX(Grupos!$C$2:$F$28,T29,4))</f>
        <v/>
      </c>
      <c r="X29" s="13"/>
      <c r="Y29" s="12">
        <f t="shared" si="0"/>
        <v>0</v>
      </c>
    </row>
    <row r="30" spans="2:26" ht="15" customHeight="1" x14ac:dyDescent="0.25">
      <c r="B30" s="12" t="str">
        <f>IF(C30="","",17)</f>
        <v/>
      </c>
      <c r="C30" s="71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3"/>
      <c r="T30" s="13"/>
      <c r="U30" s="40" t="str">
        <f t="array" ref="U30">IF(T30="","",INDEX(Grupos!$C$2:$F$28,T30,2))</f>
        <v/>
      </c>
      <c r="V30" s="40" t="str">
        <f t="array" ref="V30">IF(T30="","",INDEX(Grupos!$C$2:$F$28,T30,3))</f>
        <v/>
      </c>
      <c r="W30" s="40" t="str">
        <f t="array" ref="W30">IF(T30="","",INDEX(Grupos!$C$2:$F$28,T30,4))</f>
        <v/>
      </c>
      <c r="X30" s="13"/>
      <c r="Y30" s="12">
        <f t="shared" si="0"/>
        <v>0</v>
      </c>
    </row>
    <row r="31" spans="2:26" ht="15" customHeight="1" x14ac:dyDescent="0.25">
      <c r="B31" s="12" t="str">
        <f>IF(C31="","",18)</f>
        <v/>
      </c>
      <c r="C31" s="71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3"/>
      <c r="T31" s="13"/>
      <c r="U31" s="40" t="str">
        <f t="array" ref="U31">IF(T31="","",INDEX(Grupos!$C$2:$F$28,T31,2))</f>
        <v/>
      </c>
      <c r="V31" s="40" t="str">
        <f t="array" ref="V31">IF(T31="","",INDEX(Grupos!$C$2:$F$28,T31,3))</f>
        <v/>
      </c>
      <c r="W31" s="40" t="str">
        <f t="array" ref="W31">IF(T31="","",INDEX(Grupos!$C$2:$F$28,T31,4))</f>
        <v/>
      </c>
      <c r="X31" s="13"/>
      <c r="Y31" s="12">
        <f t="shared" si="0"/>
        <v>0</v>
      </c>
    </row>
    <row r="32" spans="2:26" ht="15" customHeight="1" x14ac:dyDescent="0.25">
      <c r="B32" s="12" t="str">
        <f>IF(C32="","",19)</f>
        <v/>
      </c>
      <c r="C32" s="71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3"/>
      <c r="T32" s="13"/>
      <c r="U32" s="40" t="str">
        <f t="array" ref="U32">IF(T32="","",INDEX(Grupos!$C$2:$F$28,T32,2))</f>
        <v/>
      </c>
      <c r="V32" s="40" t="str">
        <f t="array" ref="V32">IF(T32="","",INDEX(Grupos!$C$2:$F$28,T32,3))</f>
        <v/>
      </c>
      <c r="W32" s="40" t="str">
        <f t="array" ref="W32">IF(T32="","",INDEX(Grupos!$C$2:$F$28,T32,4))</f>
        <v/>
      </c>
      <c r="X32" s="13"/>
      <c r="Y32" s="12">
        <f t="shared" si="0"/>
        <v>0</v>
      </c>
    </row>
    <row r="33" spans="2:25" ht="15" customHeight="1" x14ac:dyDescent="0.25">
      <c r="B33" s="12" t="str">
        <f>IF(C33="","",20)</f>
        <v/>
      </c>
      <c r="C33" s="71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3"/>
      <c r="T33" s="13"/>
      <c r="U33" s="40" t="str">
        <f t="array" ref="U33">IF(T33="","",INDEX(Grupos!$C$2:$F$28,T33,2))</f>
        <v/>
      </c>
      <c r="V33" s="40" t="str">
        <f t="array" ref="V33">IF(T33="","",INDEX(Grupos!$C$2:$F$28,T33,3))</f>
        <v/>
      </c>
      <c r="W33" s="40" t="str">
        <f t="array" ref="W33">IF(T33="","",INDEX(Grupos!$C$2:$F$28,T33,4))</f>
        <v/>
      </c>
      <c r="X33" s="13"/>
      <c r="Y33" s="12">
        <f t="shared" si="0"/>
        <v>0</v>
      </c>
    </row>
    <row r="34" spans="2:25" ht="15" customHeight="1" x14ac:dyDescent="0.25">
      <c r="B34" s="12" t="str">
        <f>IF(C34="","",21)</f>
        <v/>
      </c>
      <c r="C34" s="71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3"/>
      <c r="T34" s="13"/>
      <c r="U34" s="40" t="str">
        <f t="array" ref="U34">IF(T34="","",INDEX(Grupos!$C$2:$F$28,T34,2))</f>
        <v/>
      </c>
      <c r="V34" s="40" t="str">
        <f t="array" ref="V34">IF(T34="","",INDEX(Grupos!$C$2:$F$28,T34,3))</f>
        <v/>
      </c>
      <c r="W34" s="40" t="str">
        <f t="array" ref="W34">IF(T34="","",INDEX(Grupos!$C$2:$F$28,T34,4))</f>
        <v/>
      </c>
      <c r="X34" s="13"/>
      <c r="Y34" s="12">
        <f t="shared" si="0"/>
        <v>0</v>
      </c>
    </row>
    <row r="35" spans="2:25" ht="15" customHeight="1" x14ac:dyDescent="0.25">
      <c r="B35" s="12" t="str">
        <f>IF(C35="","",22)</f>
        <v/>
      </c>
      <c r="C35" s="71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3"/>
      <c r="T35" s="13"/>
      <c r="U35" s="40" t="str">
        <f t="array" ref="U35">IF(T35="","",INDEX(Grupos!$C$2:$F$28,T35,2))</f>
        <v/>
      </c>
      <c r="V35" s="40" t="str">
        <f t="array" ref="V35">IF(T35="","",INDEX(Grupos!$C$2:$F$28,T35,3))</f>
        <v/>
      </c>
      <c r="W35" s="40" t="str">
        <f t="array" ref="W35">IF(T35="","",INDEX(Grupos!$C$2:$F$28,T35,4))</f>
        <v/>
      </c>
      <c r="X35" s="13"/>
      <c r="Y35" s="12">
        <f t="shared" si="0"/>
        <v>0</v>
      </c>
    </row>
    <row r="36" spans="2:25" ht="15" customHeight="1" x14ac:dyDescent="0.25">
      <c r="B36" s="12" t="str">
        <f>IF(C36="","",23)</f>
        <v/>
      </c>
      <c r="C36" s="71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3"/>
      <c r="T36" s="13"/>
      <c r="U36" s="40" t="str">
        <f t="array" ref="U36">IF(T36="","",INDEX(Grupos!$C$2:$F$28,T36,2))</f>
        <v/>
      </c>
      <c r="V36" s="40" t="str">
        <f t="array" ref="V36">IF(T36="","",INDEX(Grupos!$C$2:$F$28,T36,3))</f>
        <v/>
      </c>
      <c r="W36" s="40" t="str">
        <f t="array" ref="W36">IF(T36="","",INDEX(Grupos!$C$2:$F$28,T36,4))</f>
        <v/>
      </c>
      <c r="X36" s="13"/>
      <c r="Y36" s="12">
        <f t="shared" si="0"/>
        <v>0</v>
      </c>
    </row>
    <row r="37" spans="2:25" ht="15" customHeight="1" x14ac:dyDescent="0.25">
      <c r="B37" s="12" t="str">
        <f>IF(C37="","",24)</f>
        <v/>
      </c>
      <c r="C37" s="71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3"/>
      <c r="T37" s="13"/>
      <c r="U37" s="40" t="str">
        <f t="array" ref="U37">IF(T37="","",INDEX(Grupos!$C$2:$F$28,T37,2))</f>
        <v/>
      </c>
      <c r="V37" s="40" t="str">
        <f t="array" ref="V37">IF(T37="","",INDEX(Grupos!$C$2:$F$28,T37,3))</f>
        <v/>
      </c>
      <c r="W37" s="40" t="str">
        <f t="array" ref="W37">IF(T37="","",INDEX(Grupos!$C$2:$F$28,T37,4))</f>
        <v/>
      </c>
      <c r="X37" s="13"/>
      <c r="Y37" s="12">
        <f t="shared" si="0"/>
        <v>0</v>
      </c>
    </row>
    <row r="38" spans="2:25" ht="15" customHeight="1" x14ac:dyDescent="0.25">
      <c r="B38" s="12" t="str">
        <f>IF(C38="","",25)</f>
        <v/>
      </c>
      <c r="C38" s="71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3"/>
      <c r="T38" s="13"/>
      <c r="U38" s="40" t="str">
        <f t="array" ref="U38">IF(T38="","",INDEX(Grupos!$C$2:$F$28,T38,2))</f>
        <v/>
      </c>
      <c r="V38" s="40" t="str">
        <f t="array" ref="V38">IF(T38="","",INDEX(Grupos!$C$2:$F$28,T38,3))</f>
        <v/>
      </c>
      <c r="W38" s="40" t="str">
        <f t="array" ref="W38">IF(T38="","",INDEX(Grupos!$C$2:$F$28,T38,4))</f>
        <v/>
      </c>
      <c r="X38" s="13"/>
      <c r="Y38" s="12">
        <f t="shared" si="0"/>
        <v>0</v>
      </c>
    </row>
    <row r="39" spans="2:25" ht="15" customHeight="1" x14ac:dyDescent="0.25">
      <c r="B39" s="12" t="str">
        <f>IF(C39="","",26)</f>
        <v/>
      </c>
      <c r="C39" s="71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3"/>
      <c r="T39" s="13"/>
      <c r="U39" s="40" t="str">
        <f t="array" ref="U39">IF(T39="","",INDEX(Grupos!$C$2:$F$28,T39,2))</f>
        <v/>
      </c>
      <c r="V39" s="40" t="str">
        <f t="array" ref="V39">IF(T39="","",INDEX(Grupos!$C$2:$F$28,T39,3))</f>
        <v/>
      </c>
      <c r="W39" s="40" t="str">
        <f t="array" ref="W39">IF(T39="","",INDEX(Grupos!$C$2:$F$28,T39,4))</f>
        <v/>
      </c>
      <c r="X39" s="13"/>
      <c r="Y39" s="12">
        <f t="shared" si="0"/>
        <v>0</v>
      </c>
    </row>
    <row r="40" spans="2:25" ht="15" customHeight="1" x14ac:dyDescent="0.25">
      <c r="B40" s="12" t="str">
        <f>IF(C40="","",27)</f>
        <v/>
      </c>
      <c r="C40" s="71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3"/>
      <c r="T40" s="13"/>
      <c r="U40" s="40" t="str">
        <f t="array" ref="U40">IF(T40="","",INDEX(Grupos!$C$2:$F$28,T40,2))</f>
        <v/>
      </c>
      <c r="V40" s="40" t="str">
        <f t="array" ref="V40">IF(T40="","",INDEX(Grupos!$C$2:$F$28,T40,3))</f>
        <v/>
      </c>
      <c r="W40" s="40" t="str">
        <f t="array" ref="W40">IF(T40="","",INDEX(Grupos!$C$2:$F$28,T40,4))</f>
        <v/>
      </c>
      <c r="X40" s="13"/>
      <c r="Y40" s="12">
        <f t="shared" si="0"/>
        <v>0</v>
      </c>
    </row>
    <row r="41" spans="2:25" ht="15" customHeight="1" x14ac:dyDescent="0.25">
      <c r="B41" s="12" t="str">
        <f>IF(C41="","",28)</f>
        <v/>
      </c>
      <c r="C41" s="71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3"/>
      <c r="T41" s="13"/>
      <c r="U41" s="40" t="str">
        <f t="array" ref="U41">IF(T41="","",INDEX(Grupos!$C$2:$F$28,T41,2))</f>
        <v/>
      </c>
      <c r="V41" s="40" t="str">
        <f t="array" ref="V41">IF(T41="","",INDEX(Grupos!$C$2:$F$28,T41,3))</f>
        <v/>
      </c>
      <c r="W41" s="40" t="str">
        <f t="array" ref="W41">IF(T41="","",INDEX(Grupos!$C$2:$F$28,T41,4))</f>
        <v/>
      </c>
      <c r="X41" s="13"/>
      <c r="Y41" s="12">
        <f t="shared" si="0"/>
        <v>0</v>
      </c>
    </row>
    <row r="42" spans="2:25" ht="15" customHeight="1" x14ac:dyDescent="0.25">
      <c r="B42" s="12" t="str">
        <f>IF(C42="","",29)</f>
        <v/>
      </c>
      <c r="C42" s="71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3"/>
      <c r="T42" s="13"/>
      <c r="U42" s="40" t="str">
        <f t="array" ref="U42">IF(T42="","",INDEX(Grupos!$C$2:$F$28,T42,2))</f>
        <v/>
      </c>
      <c r="V42" s="40" t="str">
        <f t="array" ref="V42">IF(T42="","",INDEX(Grupos!$C$2:$F$28,T42,3))</f>
        <v/>
      </c>
      <c r="W42" s="40" t="str">
        <f t="array" ref="W42">IF(T42="","",INDEX(Grupos!$C$2:$F$28,T42,4))</f>
        <v/>
      </c>
      <c r="X42" s="13"/>
      <c r="Y42" s="12">
        <f t="shared" si="0"/>
        <v>0</v>
      </c>
    </row>
    <row r="43" spans="2:25" ht="15" customHeight="1" x14ac:dyDescent="0.25">
      <c r="B43" s="12" t="str">
        <f>IF(C43="","",30)</f>
        <v/>
      </c>
      <c r="C43" s="71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3"/>
      <c r="T43" s="13"/>
      <c r="U43" s="40" t="str">
        <f t="array" ref="U43">IF(T43="","",INDEX(Grupos!$C$2:$F$28,T43,2))</f>
        <v/>
      </c>
      <c r="V43" s="40" t="str">
        <f t="array" ref="V43">IF(T43="","",INDEX(Grupos!$C$2:$F$28,T43,3))</f>
        <v/>
      </c>
      <c r="W43" s="40" t="str">
        <f t="array" ref="W43">IF(T43="","",INDEX(Grupos!$C$2:$F$28,T43,4))</f>
        <v/>
      </c>
      <c r="X43" s="13"/>
      <c r="Y43" s="12">
        <f t="shared" si="0"/>
        <v>0</v>
      </c>
    </row>
    <row r="44" spans="2:25" ht="15" customHeight="1" x14ac:dyDescent="0.25">
      <c r="B44" s="12" t="str">
        <f>IF(C44="","",31)</f>
        <v/>
      </c>
      <c r="C44" s="71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3"/>
      <c r="T44" s="13"/>
      <c r="U44" s="40" t="str">
        <f t="array" ref="U44">IF(T44="","",INDEX(Grupos!$C$2:$F$28,T44,2))</f>
        <v/>
      </c>
      <c r="V44" s="40" t="str">
        <f t="array" ref="V44">IF(T44="","",INDEX(Grupos!$C$2:$F$28,T44,3))</f>
        <v/>
      </c>
      <c r="W44" s="40" t="str">
        <f t="array" ref="W44">IF(T44="","",INDEX(Grupos!$C$2:$F$28,T44,4))</f>
        <v/>
      </c>
      <c r="X44" s="13"/>
      <c r="Y44" s="12">
        <f t="shared" si="0"/>
        <v>0</v>
      </c>
    </row>
    <row r="45" spans="2:25" ht="15" customHeight="1" x14ac:dyDescent="0.25">
      <c r="B45" s="12" t="str">
        <f>IF(C45="","",32)</f>
        <v/>
      </c>
      <c r="C45" s="71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3"/>
      <c r="T45" s="13"/>
      <c r="U45" s="40" t="str">
        <f t="array" ref="U45">IF(T45="","",INDEX(Grupos!$C$2:$F$28,T45,2))</f>
        <v/>
      </c>
      <c r="V45" s="40" t="str">
        <f t="array" ref="V45">IF(T45="","",INDEX(Grupos!$C$2:$F$28,T45,3))</f>
        <v/>
      </c>
      <c r="W45" s="40" t="str">
        <f t="array" ref="W45">IF(T45="","",INDEX(Grupos!$C$2:$F$28,T45,4))</f>
        <v/>
      </c>
      <c r="X45" s="13"/>
      <c r="Y45" s="12">
        <f t="shared" si="0"/>
        <v>0</v>
      </c>
    </row>
    <row r="46" spans="2:25" ht="12" customHeight="1" x14ac:dyDescent="0.25">
      <c r="T46" s="14"/>
      <c r="U46" s="14"/>
      <c r="V46" s="14"/>
      <c r="W46" s="14"/>
      <c r="X46" s="14"/>
      <c r="Y46" s="14"/>
    </row>
    <row r="47" spans="2:25" ht="15" customHeight="1" x14ac:dyDescent="0.25">
      <c r="B47" s="69"/>
      <c r="C47" s="70"/>
      <c r="D47" s="70"/>
      <c r="E47" s="54"/>
      <c r="F47" s="54"/>
      <c r="G47" s="54"/>
      <c r="H47" s="54"/>
      <c r="I47" s="54"/>
      <c r="J47" s="55"/>
      <c r="K47" s="69" t="s">
        <v>18</v>
      </c>
      <c r="L47" s="70"/>
      <c r="M47" s="70"/>
      <c r="N47" s="55" t="str">
        <f>IF(COUNTIF(U13:U45, 1)&gt;0, "ok", 0)</f>
        <v>ok</v>
      </c>
      <c r="O47" s="55"/>
      <c r="P47" s="55"/>
      <c r="Q47" s="55"/>
      <c r="R47" s="55"/>
      <c r="S47" s="55"/>
      <c r="T47" s="56"/>
      <c r="U47" s="14"/>
      <c r="V47" s="80" t="s">
        <v>57</v>
      </c>
      <c r="W47" s="81"/>
      <c r="X47" s="82"/>
      <c r="Y47" s="14"/>
    </row>
    <row r="48" spans="2:25" ht="15.75" customHeight="1" x14ac:dyDescent="0.25">
      <c r="B48" s="87"/>
      <c r="C48" s="70"/>
      <c r="D48" s="70"/>
      <c r="E48" s="70"/>
      <c r="F48" s="70"/>
      <c r="G48" s="57"/>
      <c r="H48" s="57"/>
      <c r="I48" s="57"/>
      <c r="J48" s="58"/>
      <c r="K48" s="69" t="s">
        <v>20</v>
      </c>
      <c r="L48" s="70"/>
      <c r="M48" s="70"/>
      <c r="N48" s="55" t="str">
        <f>IF(COUNTIF(U13:U45, 2)&gt;0, "ok", 0)</f>
        <v>ok</v>
      </c>
      <c r="O48" s="88"/>
      <c r="P48" s="70"/>
      <c r="Q48" s="88"/>
      <c r="R48" s="70"/>
      <c r="S48" s="88"/>
      <c r="T48" s="70"/>
      <c r="U48" s="14"/>
      <c r="V48" s="89">
        <f>IF(AND((N47&lt;&gt;0),(N48&lt;&gt;0),(N49&lt;&gt;0)),SUM(Y14:Y45),"INSUFICIENTE")</f>
        <v>92</v>
      </c>
      <c r="W48" s="90"/>
      <c r="X48" s="91"/>
      <c r="Y48" s="14"/>
    </row>
    <row r="49" spans="2:25" ht="15.75" customHeight="1" x14ac:dyDescent="0.25">
      <c r="B49" s="83"/>
      <c r="C49" s="70"/>
      <c r="D49" s="70"/>
      <c r="E49" s="70"/>
      <c r="F49" s="70"/>
      <c r="G49" s="53"/>
      <c r="H49" s="53"/>
      <c r="I49" s="53"/>
      <c r="J49" s="58"/>
      <c r="K49" s="59"/>
      <c r="L49" s="60" t="s">
        <v>23</v>
      </c>
      <c r="M49" s="60"/>
      <c r="N49" s="55" t="str">
        <f>IF(COUNTIF(U13:U45, 3)&gt;0, "ok", 0)</f>
        <v>ok</v>
      </c>
      <c r="O49" s="69"/>
      <c r="P49" s="70"/>
      <c r="Q49" s="69"/>
      <c r="R49" s="70"/>
      <c r="S49" s="69"/>
      <c r="T49" s="70"/>
      <c r="U49" s="14"/>
      <c r="V49" s="92"/>
      <c r="W49" s="93"/>
      <c r="X49" s="94"/>
      <c r="Y49" s="14"/>
    </row>
    <row r="50" spans="2:25" ht="15.75" customHeight="1" x14ac:dyDescent="0.25">
      <c r="B50" s="83"/>
      <c r="C50" s="70"/>
      <c r="D50" s="70"/>
      <c r="E50" s="70"/>
      <c r="F50" s="70"/>
      <c r="G50" s="53"/>
      <c r="H50" s="53"/>
      <c r="I50" s="53"/>
      <c r="J50" s="58"/>
      <c r="K50" s="83"/>
      <c r="L50" s="70"/>
      <c r="M50" s="70"/>
      <c r="N50" s="70"/>
      <c r="O50" s="69"/>
      <c r="P50" s="70"/>
      <c r="Q50" s="69"/>
      <c r="R50" s="70"/>
      <c r="S50" s="69"/>
      <c r="T50" s="70"/>
      <c r="U50" s="14"/>
      <c r="V50" s="84" t="s">
        <v>58</v>
      </c>
      <c r="W50" s="85"/>
      <c r="X50" s="86"/>
      <c r="Y50" s="14"/>
    </row>
    <row r="51" spans="2:25" ht="12" customHeight="1" x14ac:dyDescent="0.25">
      <c r="T51" s="14"/>
      <c r="U51" s="14"/>
      <c r="V51" s="79" t="str">
        <f>IF(AND(V48&gt;=60,V48&lt;&gt; "INSUFICIENTE"),"APROVADO","REPROVADO")</f>
        <v>APROVADO</v>
      </c>
      <c r="W51" s="79"/>
      <c r="X51" s="79"/>
      <c r="Y51" s="14"/>
    </row>
    <row r="52" spans="2:25" ht="12" customHeight="1" x14ac:dyDescent="0.25">
      <c r="T52" s="14"/>
      <c r="U52" s="14"/>
      <c r="V52" s="14"/>
      <c r="W52" s="14"/>
      <c r="X52" s="14"/>
      <c r="Y52" s="14"/>
    </row>
    <row r="53" spans="2:25" ht="12" customHeight="1" x14ac:dyDescent="0.25">
      <c r="T53" s="14"/>
      <c r="U53" s="14"/>
      <c r="V53" s="14"/>
      <c r="W53" s="14"/>
      <c r="X53" s="14"/>
      <c r="Y53" s="14"/>
    </row>
    <row r="54" spans="2:25" ht="12" customHeight="1" x14ac:dyDescent="0.25">
      <c r="T54" s="14"/>
      <c r="U54" s="14"/>
      <c r="V54" s="14"/>
      <c r="W54" s="14"/>
      <c r="X54" s="14"/>
      <c r="Y54" s="14"/>
    </row>
    <row r="55" spans="2:25" ht="12" customHeight="1" x14ac:dyDescent="0.25">
      <c r="T55" s="14"/>
      <c r="U55" s="14"/>
      <c r="V55" s="14"/>
      <c r="W55" s="14"/>
      <c r="X55" s="14"/>
      <c r="Y55" s="14"/>
    </row>
    <row r="56" spans="2:25" ht="12" customHeight="1" x14ac:dyDescent="0.25">
      <c r="T56" s="14"/>
      <c r="U56" s="14"/>
      <c r="V56" s="14"/>
      <c r="W56" s="14"/>
      <c r="X56" s="14"/>
      <c r="Y56" s="14"/>
    </row>
    <row r="57" spans="2:25" ht="12" customHeight="1" x14ac:dyDescent="0.25">
      <c r="T57" s="14"/>
      <c r="U57" s="14"/>
      <c r="V57" s="14"/>
      <c r="W57" s="14"/>
      <c r="X57" s="14"/>
      <c r="Y57" s="14"/>
    </row>
    <row r="58" spans="2:25" ht="12" customHeight="1" x14ac:dyDescent="0.25">
      <c r="T58" s="14"/>
      <c r="U58" s="14"/>
      <c r="V58" s="14"/>
      <c r="W58" s="14"/>
      <c r="X58" s="14"/>
      <c r="Y58" s="14"/>
    </row>
    <row r="59" spans="2:25" ht="12" customHeight="1" x14ac:dyDescent="0.25">
      <c r="T59" s="14"/>
      <c r="U59" s="14"/>
      <c r="V59" s="14"/>
      <c r="W59" s="14"/>
      <c r="X59" s="14"/>
      <c r="Y59" s="14"/>
    </row>
    <row r="60" spans="2:25" ht="12" customHeight="1" x14ac:dyDescent="0.25">
      <c r="U60" s="14"/>
      <c r="V60" s="14"/>
      <c r="W60" s="14"/>
      <c r="X60" s="14"/>
      <c r="Y60" s="14"/>
    </row>
    <row r="61" spans="2:25" ht="12" customHeight="1" x14ac:dyDescent="0.25">
      <c r="U61" s="14"/>
      <c r="V61" s="14"/>
      <c r="W61" s="14"/>
      <c r="X61" s="14"/>
      <c r="Y61" s="14"/>
    </row>
    <row r="62" spans="2:25" ht="12" customHeight="1" x14ac:dyDescent="0.25">
      <c r="U62" s="14"/>
      <c r="V62" s="14"/>
      <c r="W62" s="14"/>
      <c r="X62" s="14"/>
      <c r="Y62" s="14"/>
    </row>
    <row r="63" spans="2:25" ht="12" customHeight="1" x14ac:dyDescent="0.25">
      <c r="U63" s="14"/>
      <c r="V63" s="14"/>
      <c r="W63" s="14"/>
      <c r="X63" s="14"/>
      <c r="Y63" s="14"/>
    </row>
    <row r="64" spans="2:25" ht="12" customHeight="1" x14ac:dyDescent="0.25">
      <c r="U64" s="14"/>
      <c r="V64" s="14"/>
      <c r="W64" s="14"/>
      <c r="X64" s="14"/>
      <c r="Y64" s="14"/>
    </row>
    <row r="65" spans="21:25" ht="12" customHeight="1" x14ac:dyDescent="0.25">
      <c r="U65" s="14"/>
      <c r="V65" s="14"/>
      <c r="W65" s="14"/>
      <c r="X65" s="14"/>
      <c r="Y65" s="14"/>
    </row>
    <row r="66" spans="21:25" ht="12" customHeight="1" x14ac:dyDescent="0.25">
      <c r="U66" s="14"/>
      <c r="V66" s="14"/>
      <c r="W66" s="14"/>
      <c r="X66" s="14"/>
      <c r="Y66" s="14"/>
    </row>
    <row r="67" spans="21:25" ht="12" customHeight="1" x14ac:dyDescent="0.25"/>
    <row r="68" spans="21:25" ht="12" customHeight="1" x14ac:dyDescent="0.25"/>
    <row r="69" spans="21:25" ht="12" customHeight="1" x14ac:dyDescent="0.25"/>
    <row r="70" spans="21:25" ht="12" customHeight="1" x14ac:dyDescent="0.25"/>
    <row r="71" spans="21:25" ht="12" customHeight="1" x14ac:dyDescent="0.25"/>
    <row r="72" spans="21:25" ht="12" customHeight="1" x14ac:dyDescent="0.25"/>
    <row r="73" spans="21:25" ht="12" customHeight="1" x14ac:dyDescent="0.25"/>
    <row r="74" spans="21:25" ht="12" customHeight="1" x14ac:dyDescent="0.25"/>
    <row r="75" spans="21:25" ht="12" customHeight="1" x14ac:dyDescent="0.25"/>
    <row r="76" spans="21:25" ht="12" customHeight="1" x14ac:dyDescent="0.25"/>
    <row r="77" spans="21:25" ht="12" customHeight="1" x14ac:dyDescent="0.25"/>
    <row r="78" spans="21:25" ht="12" customHeight="1" x14ac:dyDescent="0.25"/>
    <row r="79" spans="21:25" ht="12" customHeight="1" x14ac:dyDescent="0.25"/>
    <row r="80" spans="21:25" ht="12" customHeight="1" x14ac:dyDescent="0.25"/>
    <row r="81" ht="12" customHeight="1" x14ac:dyDescent="0.25"/>
    <row r="82" ht="12" customHeight="1" x14ac:dyDescent="0.25"/>
    <row r="83" ht="12" customHeight="1" x14ac:dyDescent="0.25"/>
    <row r="84" ht="12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DEf04ChkHzJe/0UMQGhz5UsESUhuiRrOUy1IQFrlpuPsPEr0qeyavMACfGDAvfSCNHK4BRKEYw+zNDPbJGv2Aw==" saltValue="SWrjD7twZLWPmNGKk+EF8A==" spinCount="100000" sheet="1" formatCells="0" formatColumns="0" formatRows="0" insertColumns="0" insertRows="0" insertHyperlinks="0" deleteColumns="0" deleteRows="0" sort="0" autoFilter="0" pivotTables="0"/>
  <protectedRanges>
    <protectedRange sqref="X14:X45" name="Intervalo6"/>
    <protectedRange sqref="D9:Y9" name="Intervalo4"/>
    <protectedRange sqref="D7:R7" name="Intervalo2"/>
    <protectedRange sqref="C14:T45" name="Intervalo1"/>
    <protectedRange sqref="V7:Y7" name="Intervalo3"/>
    <protectedRange sqref="D11:F11" name="Intervalo5"/>
  </protectedRanges>
  <mergeCells count="60">
    <mergeCell ref="V51:X51"/>
    <mergeCell ref="V47:X47"/>
    <mergeCell ref="B49:F49"/>
    <mergeCell ref="B50:F50"/>
    <mergeCell ref="K50:N50"/>
    <mergeCell ref="O50:P50"/>
    <mergeCell ref="Q50:R50"/>
    <mergeCell ref="S50:T50"/>
    <mergeCell ref="V50:X50"/>
    <mergeCell ref="B47:D47"/>
    <mergeCell ref="B48:F48"/>
    <mergeCell ref="O48:P48"/>
    <mergeCell ref="Q48:R48"/>
    <mergeCell ref="S48:T48"/>
    <mergeCell ref="V48:X49"/>
    <mergeCell ref="S49:T49"/>
    <mergeCell ref="B7:C7"/>
    <mergeCell ref="D7:R7"/>
    <mergeCell ref="V7:Y7"/>
    <mergeCell ref="B9:C9"/>
    <mergeCell ref="D9:Y9"/>
    <mergeCell ref="B11:C11"/>
    <mergeCell ref="D11:F11"/>
    <mergeCell ref="C13:S13"/>
    <mergeCell ref="C14:S14"/>
    <mergeCell ref="C15:S15"/>
    <mergeCell ref="C16:S16"/>
    <mergeCell ref="C17:S17"/>
    <mergeCell ref="C18:S18"/>
    <mergeCell ref="C19:S19"/>
    <mergeCell ref="C20:S20"/>
    <mergeCell ref="C21:S21"/>
    <mergeCell ref="C22:S22"/>
    <mergeCell ref="C23:S23"/>
    <mergeCell ref="C24:S24"/>
    <mergeCell ref="C25:S25"/>
    <mergeCell ref="C26:S26"/>
    <mergeCell ref="C27:S27"/>
    <mergeCell ref="C28:S28"/>
    <mergeCell ref="C29:S29"/>
    <mergeCell ref="C30:S30"/>
    <mergeCell ref="C31:S31"/>
    <mergeCell ref="C32:S32"/>
    <mergeCell ref="C33:S33"/>
    <mergeCell ref="C34:S34"/>
    <mergeCell ref="C35:S35"/>
    <mergeCell ref="O49:P49"/>
    <mergeCell ref="Q49:R49"/>
    <mergeCell ref="C36:S36"/>
    <mergeCell ref="C37:S37"/>
    <mergeCell ref="C38:S38"/>
    <mergeCell ref="C39:S39"/>
    <mergeCell ref="C40:S40"/>
    <mergeCell ref="K47:M47"/>
    <mergeCell ref="C41:S41"/>
    <mergeCell ref="C42:S42"/>
    <mergeCell ref="C43:S43"/>
    <mergeCell ref="C44:S44"/>
    <mergeCell ref="C45:S45"/>
    <mergeCell ref="K48:M48"/>
  </mergeCells>
  <conditionalFormatting sqref="O50:T50">
    <cfRule type="cellIs" dxfId="3" priority="5" stopIfTrue="1" operator="lessThan">
      <formula>20</formula>
    </cfRule>
  </conditionalFormatting>
  <conditionalFormatting sqref="V50:X50">
    <cfRule type="cellIs" dxfId="2" priority="6" stopIfTrue="1" operator="equal">
      <formula>"Insuficiente"</formula>
    </cfRule>
  </conditionalFormatting>
  <conditionalFormatting sqref="V51:X51">
    <cfRule type="containsText" dxfId="1" priority="1" operator="containsText" text="REPROVADO">
      <formula>NOT(ISERROR(SEARCH("REPROVADO",V51)))</formula>
    </cfRule>
    <cfRule type="cellIs" dxfId="0" priority="2" operator="equal">
      <formula>"""REPROVADO"""</formula>
    </cfRule>
    <cfRule type="colorScale" priority="3">
      <colorScale>
        <cfvo type="min"/>
        <cfvo type="max"/>
        <color rgb="FFFF7128"/>
        <color rgb="FFFFEF9C"/>
      </colorScale>
    </cfRule>
    <cfRule type="cellIs" priority="4" operator="equal">
      <formula>"""REPROVADO"""</formula>
    </cfRule>
  </conditionalFormatting>
  <dataValidations count="1">
    <dataValidation type="decimal" allowBlank="1" showInputMessage="1" showErrorMessage="1" prompt="AVISO! - Buscar o Id da Atividade na Planiulha Grupos." sqref="T14:T45" xr:uid="{00000000-0002-0000-0000-000000000000}">
      <formula1>1</formula1>
      <formula2>27</formula2>
    </dataValidation>
  </dataValidations>
  <pageMargins left="0.39370078740157483" right="0.39370078740157483" top="0.70866141732283472" bottom="0.70866141732283472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promptTitle="Pontuação Máxima" prompt="É possível observar a pontuação máxima permitida nesta atividade na planilha GRUPOS" xr:uid="{87AA834B-102C-4DEA-AA93-3F1BB2ADBB4D}">
          <x14:formula1>
            <xm:f>0</xm:f>
          </x14:formula1>
          <x14:formula2>
            <xm:f>Grupos!G2</xm:f>
          </x14:formula2>
          <xm:sqref>X14:X45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0"/>
  <sheetViews>
    <sheetView showGridLines="0" zoomScaleNormal="100" workbookViewId="0">
      <selection activeCell="I5" sqref="I5"/>
    </sheetView>
  </sheetViews>
  <sheetFormatPr defaultColWidth="12.6640625" defaultRowHeight="15" customHeight="1" x14ac:dyDescent="0.25"/>
  <cols>
    <col min="1" max="1" width="2.109375" customWidth="1"/>
    <col min="2" max="2" width="20.5546875" customWidth="1"/>
    <col min="3" max="5" width="3.44140625" style="34" customWidth="1"/>
    <col min="6" max="6" width="9.109375" style="34" bestFit="1" customWidth="1"/>
    <col min="7" max="7" width="5" style="34" bestFit="1" customWidth="1"/>
    <col min="8" max="8" width="12.5546875" style="68" customWidth="1"/>
    <col min="9" max="9" width="83.88671875" style="34" customWidth="1"/>
    <col min="10" max="27" width="9.109375" customWidth="1"/>
  </cols>
  <sheetData>
    <row r="1" spans="1:27" ht="12" customHeight="1" x14ac:dyDescent="0.25">
      <c r="A1" s="4"/>
      <c r="B1" s="27" t="s">
        <v>59</v>
      </c>
      <c r="C1" s="27" t="s">
        <v>9</v>
      </c>
      <c r="D1" s="27" t="s">
        <v>10</v>
      </c>
      <c r="E1" s="27" t="s">
        <v>11</v>
      </c>
      <c r="F1" s="27" t="s">
        <v>54</v>
      </c>
      <c r="G1" s="49" t="s">
        <v>30</v>
      </c>
      <c r="H1" s="63" t="s">
        <v>60</v>
      </c>
      <c r="I1" s="35" t="s">
        <v>17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4"/>
      <c r="Y1" s="4"/>
      <c r="Z1" s="4"/>
      <c r="AA1" s="4"/>
    </row>
    <row r="2" spans="1:27" ht="13.2" x14ac:dyDescent="0.25">
      <c r="A2" s="4"/>
      <c r="B2" s="16" t="s">
        <v>18</v>
      </c>
      <c r="C2" s="28">
        <v>1</v>
      </c>
      <c r="D2" s="29">
        <v>1</v>
      </c>
      <c r="E2" s="29">
        <v>1</v>
      </c>
      <c r="F2" s="29">
        <v>1</v>
      </c>
      <c r="G2" s="50">
        <v>20</v>
      </c>
      <c r="H2" s="64" t="s">
        <v>22</v>
      </c>
      <c r="I2" s="36" t="s">
        <v>31</v>
      </c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4"/>
      <c r="Y2" s="4"/>
      <c r="Z2" s="4"/>
      <c r="AA2" s="4"/>
    </row>
    <row r="3" spans="1:27" ht="13.2" x14ac:dyDescent="0.25">
      <c r="A3" s="4"/>
      <c r="B3" s="95" t="s">
        <v>19</v>
      </c>
      <c r="C3" s="18">
        <v>2</v>
      </c>
      <c r="D3" s="29">
        <v>1</v>
      </c>
      <c r="E3" s="29">
        <v>2</v>
      </c>
      <c r="F3" s="29">
        <v>1</v>
      </c>
      <c r="G3" s="50">
        <v>20</v>
      </c>
      <c r="H3" s="64" t="s">
        <v>22</v>
      </c>
      <c r="I3" s="36" t="s">
        <v>32</v>
      </c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4"/>
      <c r="Y3" s="4"/>
      <c r="Z3" s="4"/>
      <c r="AA3" s="4"/>
    </row>
    <row r="4" spans="1:27" ht="26.4" x14ac:dyDescent="0.25">
      <c r="A4" s="4"/>
      <c r="B4" s="96"/>
      <c r="C4" s="28">
        <v>3</v>
      </c>
      <c r="D4" s="29">
        <v>1</v>
      </c>
      <c r="E4" s="29">
        <v>3</v>
      </c>
      <c r="F4" s="29">
        <v>1</v>
      </c>
      <c r="G4" s="50">
        <v>10</v>
      </c>
      <c r="H4" s="64" t="s">
        <v>22</v>
      </c>
      <c r="I4" s="37" t="s">
        <v>33</v>
      </c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4"/>
      <c r="Y4" s="4"/>
      <c r="Z4" s="4"/>
      <c r="AA4" s="4"/>
    </row>
    <row r="5" spans="1:27" ht="13.2" x14ac:dyDescent="0.25">
      <c r="A5" s="4"/>
      <c r="B5" s="96"/>
      <c r="C5" s="18">
        <v>4</v>
      </c>
      <c r="D5" s="29">
        <v>1</v>
      </c>
      <c r="E5" s="29">
        <v>4</v>
      </c>
      <c r="F5" s="29">
        <v>1</v>
      </c>
      <c r="G5" s="50">
        <v>10</v>
      </c>
      <c r="H5" s="64" t="s">
        <v>22</v>
      </c>
      <c r="I5" s="37" t="s">
        <v>34</v>
      </c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4"/>
      <c r="Y5" s="4"/>
      <c r="Z5" s="4"/>
      <c r="AA5" s="4"/>
    </row>
    <row r="6" spans="1:27" ht="13.2" x14ac:dyDescent="0.25">
      <c r="A6" s="4"/>
      <c r="B6" s="70"/>
      <c r="C6" s="28">
        <v>5</v>
      </c>
      <c r="D6" s="29">
        <v>1</v>
      </c>
      <c r="E6" s="29">
        <v>5</v>
      </c>
      <c r="F6" s="29">
        <v>1</v>
      </c>
      <c r="G6" s="50">
        <v>10</v>
      </c>
      <c r="H6" s="64" t="s">
        <v>22</v>
      </c>
      <c r="I6" s="37" t="s">
        <v>35</v>
      </c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4"/>
      <c r="Y6" s="4"/>
      <c r="Z6" s="4"/>
      <c r="AA6" s="4"/>
    </row>
    <row r="7" spans="1:27" ht="26.4" x14ac:dyDescent="0.25">
      <c r="A7" s="4"/>
      <c r="B7" s="19" t="s">
        <v>20</v>
      </c>
      <c r="C7" s="25">
        <v>6</v>
      </c>
      <c r="D7" s="26">
        <v>2</v>
      </c>
      <c r="E7" s="26">
        <v>1</v>
      </c>
      <c r="F7" s="26">
        <v>1</v>
      </c>
      <c r="G7" s="51">
        <v>10</v>
      </c>
      <c r="H7" s="65" t="s">
        <v>22</v>
      </c>
      <c r="I7" s="38" t="s">
        <v>36</v>
      </c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4"/>
      <c r="Y7" s="4"/>
      <c r="Z7" s="4"/>
      <c r="AA7" s="4"/>
    </row>
    <row r="8" spans="1:27" ht="26.4" x14ac:dyDescent="0.25">
      <c r="A8" s="4"/>
      <c r="B8" s="97" t="s">
        <v>21</v>
      </c>
      <c r="C8" s="21">
        <v>7</v>
      </c>
      <c r="D8" s="26">
        <v>2</v>
      </c>
      <c r="E8" s="26">
        <v>2</v>
      </c>
      <c r="F8" s="26">
        <v>1</v>
      </c>
      <c r="G8" s="51">
        <v>20</v>
      </c>
      <c r="H8" s="65" t="s">
        <v>22</v>
      </c>
      <c r="I8" s="38" t="s">
        <v>37</v>
      </c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4"/>
      <c r="Y8" s="4"/>
      <c r="Z8" s="4"/>
      <c r="AA8" s="4"/>
    </row>
    <row r="9" spans="1:27" ht="13.2" x14ac:dyDescent="0.25">
      <c r="A9" s="4"/>
      <c r="B9" s="96"/>
      <c r="C9" s="25">
        <v>8</v>
      </c>
      <c r="D9" s="26">
        <v>2</v>
      </c>
      <c r="E9" s="26">
        <v>3</v>
      </c>
      <c r="F9" s="26">
        <v>1</v>
      </c>
      <c r="G9" s="51">
        <v>10</v>
      </c>
      <c r="H9" s="65" t="s">
        <v>22</v>
      </c>
      <c r="I9" s="38" t="s">
        <v>38</v>
      </c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4"/>
      <c r="Y9" s="4"/>
      <c r="Z9" s="4"/>
      <c r="AA9" s="4"/>
    </row>
    <row r="10" spans="1:27" ht="26.4" x14ac:dyDescent="0.25">
      <c r="A10" s="4"/>
      <c r="B10" s="96"/>
      <c r="C10" s="21">
        <v>9</v>
      </c>
      <c r="D10" s="26">
        <v>2</v>
      </c>
      <c r="E10" s="26">
        <v>4</v>
      </c>
      <c r="F10" s="26">
        <v>1</v>
      </c>
      <c r="G10" s="51">
        <v>20</v>
      </c>
      <c r="H10" s="65" t="s">
        <v>22</v>
      </c>
      <c r="I10" s="38" t="s">
        <v>39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4"/>
      <c r="Y10" s="4"/>
      <c r="Z10" s="4"/>
      <c r="AA10" s="4"/>
    </row>
    <row r="11" spans="1:27" ht="13.2" x14ac:dyDescent="0.25">
      <c r="A11" s="4"/>
      <c r="B11" s="96"/>
      <c r="C11" s="25">
        <v>10</v>
      </c>
      <c r="D11" s="26">
        <v>2</v>
      </c>
      <c r="E11" s="26">
        <v>5</v>
      </c>
      <c r="F11" s="26">
        <v>1</v>
      </c>
      <c r="G11" s="51">
        <v>10</v>
      </c>
      <c r="H11" s="65" t="s">
        <v>22</v>
      </c>
      <c r="I11" s="38" t="s">
        <v>40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4"/>
      <c r="Y11" s="4"/>
      <c r="Z11" s="4"/>
      <c r="AA11" s="4"/>
    </row>
    <row r="12" spans="1:27" ht="13.2" x14ac:dyDescent="0.25">
      <c r="A12" s="4"/>
      <c r="B12" s="70"/>
      <c r="C12" s="25">
        <v>11</v>
      </c>
      <c r="D12" s="26">
        <v>2</v>
      </c>
      <c r="E12" s="51"/>
      <c r="F12" s="51"/>
      <c r="G12" s="51">
        <v>10</v>
      </c>
      <c r="H12" s="65" t="s">
        <v>22</v>
      </c>
      <c r="I12" s="61" t="s">
        <v>56</v>
      </c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4"/>
      <c r="Y12" s="4"/>
      <c r="Z12" s="4"/>
      <c r="AA12" s="4"/>
    </row>
    <row r="13" spans="1:27" ht="13.2" x14ac:dyDescent="0.25">
      <c r="A13" s="4"/>
      <c r="B13" s="70"/>
      <c r="C13" s="25">
        <v>12</v>
      </c>
      <c r="D13" s="26">
        <v>2</v>
      </c>
      <c r="E13" s="51"/>
      <c r="F13" s="51"/>
      <c r="G13" s="51">
        <v>10</v>
      </c>
      <c r="H13" s="65" t="s">
        <v>22</v>
      </c>
      <c r="I13" s="61" t="s">
        <v>55</v>
      </c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4"/>
      <c r="Y13" s="4"/>
      <c r="Z13" s="4"/>
      <c r="AA13" s="4"/>
    </row>
    <row r="14" spans="1:27" ht="26.4" x14ac:dyDescent="0.25">
      <c r="A14" s="4"/>
      <c r="B14" s="70"/>
      <c r="C14" s="21">
        <v>13</v>
      </c>
      <c r="D14" s="26">
        <v>2</v>
      </c>
      <c r="E14" s="26">
        <v>6</v>
      </c>
      <c r="F14" s="26">
        <v>1</v>
      </c>
      <c r="G14" s="51">
        <v>20</v>
      </c>
      <c r="H14" s="65" t="s">
        <v>22</v>
      </c>
      <c r="I14" s="38" t="s">
        <v>41</v>
      </c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4"/>
      <c r="Y14" s="4"/>
      <c r="Z14" s="4"/>
      <c r="AA14" s="4"/>
    </row>
    <row r="15" spans="1:27" ht="26.4" x14ac:dyDescent="0.25">
      <c r="A15" s="4"/>
      <c r="B15" s="22" t="s">
        <v>23</v>
      </c>
      <c r="C15" s="30">
        <v>14</v>
      </c>
      <c r="D15" s="31">
        <v>3</v>
      </c>
      <c r="E15" s="31">
        <v>1</v>
      </c>
      <c r="F15" s="31">
        <v>1</v>
      </c>
      <c r="G15" s="52">
        <v>10</v>
      </c>
      <c r="H15" s="66" t="s">
        <v>63</v>
      </c>
      <c r="I15" s="39" t="s">
        <v>42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4"/>
      <c r="Y15" s="4"/>
      <c r="Z15" s="4"/>
      <c r="AA15" s="4"/>
    </row>
    <row r="16" spans="1:27" ht="12.75" customHeight="1" x14ac:dyDescent="0.25">
      <c r="A16" s="4"/>
      <c r="B16" s="98" t="s">
        <v>24</v>
      </c>
      <c r="C16" s="24">
        <v>15</v>
      </c>
      <c r="D16" s="31">
        <v>3</v>
      </c>
      <c r="E16" s="31">
        <v>2</v>
      </c>
      <c r="F16" s="31">
        <v>2</v>
      </c>
      <c r="G16" s="52">
        <v>10</v>
      </c>
      <c r="H16" s="66" t="s">
        <v>61</v>
      </c>
      <c r="I16" s="39" t="s">
        <v>67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4"/>
      <c r="Y16" s="4"/>
      <c r="Z16" s="4"/>
      <c r="AA16" s="4"/>
    </row>
    <row r="17" spans="1:27" ht="26.4" x14ac:dyDescent="0.25">
      <c r="A17" s="4"/>
      <c r="B17" s="99"/>
      <c r="C17" s="30">
        <v>15</v>
      </c>
      <c r="D17" s="31">
        <v>3</v>
      </c>
      <c r="E17" s="31">
        <v>3</v>
      </c>
      <c r="F17" s="31">
        <v>5</v>
      </c>
      <c r="G17" s="52">
        <v>10</v>
      </c>
      <c r="H17" s="66" t="s">
        <v>62</v>
      </c>
      <c r="I17" s="39" t="s">
        <v>68</v>
      </c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4"/>
      <c r="Y17" s="4"/>
      <c r="Z17" s="4"/>
      <c r="AA17" s="4"/>
    </row>
    <row r="18" spans="1:27" ht="26.4" x14ac:dyDescent="0.25">
      <c r="A18" s="4"/>
      <c r="B18" s="99"/>
      <c r="C18" s="24">
        <v>17</v>
      </c>
      <c r="D18" s="31">
        <v>3</v>
      </c>
      <c r="E18" s="31">
        <v>4</v>
      </c>
      <c r="F18" s="31">
        <v>1</v>
      </c>
      <c r="G18" s="52">
        <v>10</v>
      </c>
      <c r="H18" s="66" t="s">
        <v>63</v>
      </c>
      <c r="I18" s="39" t="s">
        <v>43</v>
      </c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4"/>
      <c r="Y18" s="4"/>
      <c r="Z18" s="4"/>
      <c r="AA18" s="4"/>
    </row>
    <row r="19" spans="1:27" ht="13.2" x14ac:dyDescent="0.25">
      <c r="A19" s="4"/>
      <c r="B19" s="99"/>
      <c r="C19" s="30">
        <v>18</v>
      </c>
      <c r="D19" s="31">
        <v>3</v>
      </c>
      <c r="E19" s="31">
        <v>5</v>
      </c>
      <c r="F19" s="31">
        <v>1</v>
      </c>
      <c r="G19" s="52">
        <v>10</v>
      </c>
      <c r="H19" s="66" t="s">
        <v>63</v>
      </c>
      <c r="I19" s="39" t="s">
        <v>44</v>
      </c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4"/>
      <c r="Y19" s="4"/>
      <c r="Z19" s="4"/>
      <c r="AA19" s="4"/>
    </row>
    <row r="20" spans="1:27" ht="13.2" x14ac:dyDescent="0.25">
      <c r="A20" s="4"/>
      <c r="B20" s="99"/>
      <c r="C20" s="24">
        <v>19</v>
      </c>
      <c r="D20" s="31">
        <v>3</v>
      </c>
      <c r="E20" s="31">
        <v>6</v>
      </c>
      <c r="F20" s="31">
        <v>1</v>
      </c>
      <c r="G20" s="52">
        <v>10</v>
      </c>
      <c r="H20" s="66" t="s">
        <v>63</v>
      </c>
      <c r="I20" s="39" t="s">
        <v>45</v>
      </c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4"/>
      <c r="Y20" s="4"/>
      <c r="Z20" s="4"/>
      <c r="AA20" s="4"/>
    </row>
    <row r="21" spans="1:27" ht="13.2" x14ac:dyDescent="0.25">
      <c r="A21" s="4"/>
      <c r="B21" s="99"/>
      <c r="C21" s="30">
        <v>20</v>
      </c>
      <c r="D21" s="31">
        <v>3</v>
      </c>
      <c r="E21" s="31">
        <v>7</v>
      </c>
      <c r="F21" s="31">
        <v>10</v>
      </c>
      <c r="G21" s="52">
        <v>30</v>
      </c>
      <c r="H21" s="66" t="s">
        <v>64</v>
      </c>
      <c r="I21" s="39" t="s">
        <v>46</v>
      </c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4"/>
      <c r="Y21" s="4"/>
      <c r="Z21" s="4"/>
      <c r="AA21" s="4"/>
    </row>
    <row r="22" spans="1:27" ht="26.4" x14ac:dyDescent="0.25">
      <c r="A22" s="4"/>
      <c r="B22" s="99"/>
      <c r="C22" s="24">
        <v>21</v>
      </c>
      <c r="D22" s="31">
        <v>3</v>
      </c>
      <c r="E22" s="31">
        <v>8</v>
      </c>
      <c r="F22" s="31">
        <v>5</v>
      </c>
      <c r="G22" s="52">
        <v>20</v>
      </c>
      <c r="H22" s="66" t="s">
        <v>65</v>
      </c>
      <c r="I22" s="39" t="s">
        <v>47</v>
      </c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4"/>
      <c r="Y22" s="4"/>
      <c r="Z22" s="4"/>
      <c r="AA22" s="4"/>
    </row>
    <row r="23" spans="1:27" ht="13.2" x14ac:dyDescent="0.25">
      <c r="A23" s="4"/>
      <c r="B23" s="99"/>
      <c r="C23" s="30">
        <v>22</v>
      </c>
      <c r="D23" s="31">
        <v>3</v>
      </c>
      <c r="E23" s="31">
        <v>9</v>
      </c>
      <c r="F23" s="31">
        <v>1</v>
      </c>
      <c r="G23" s="52">
        <v>20</v>
      </c>
      <c r="H23" s="66" t="s">
        <v>22</v>
      </c>
      <c r="I23" s="39" t="s">
        <v>48</v>
      </c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4"/>
      <c r="Y23" s="4"/>
      <c r="Z23" s="4"/>
      <c r="AA23" s="4"/>
    </row>
    <row r="24" spans="1:27" ht="13.2" x14ac:dyDescent="0.25">
      <c r="A24" s="4"/>
      <c r="B24" s="99"/>
      <c r="C24" s="24">
        <v>23</v>
      </c>
      <c r="D24" s="31">
        <v>3</v>
      </c>
      <c r="E24" s="31">
        <v>10</v>
      </c>
      <c r="F24" s="31">
        <v>1</v>
      </c>
      <c r="G24" s="52">
        <v>10</v>
      </c>
      <c r="H24" s="66" t="s">
        <v>22</v>
      </c>
      <c r="I24" s="39" t="s">
        <v>49</v>
      </c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4"/>
      <c r="Y24" s="4"/>
      <c r="Z24" s="4"/>
      <c r="AA24" s="4"/>
    </row>
    <row r="25" spans="1:27" ht="13.2" x14ac:dyDescent="0.25">
      <c r="A25" s="4"/>
      <c r="B25" s="99"/>
      <c r="C25" s="30">
        <v>24</v>
      </c>
      <c r="D25" s="31">
        <v>3</v>
      </c>
      <c r="E25" s="31">
        <v>11</v>
      </c>
      <c r="F25" s="31">
        <v>1</v>
      </c>
      <c r="G25" s="52">
        <v>10</v>
      </c>
      <c r="H25" s="66" t="s">
        <v>22</v>
      </c>
      <c r="I25" s="39" t="s">
        <v>50</v>
      </c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4"/>
      <c r="Y25" s="4"/>
      <c r="Z25" s="4"/>
      <c r="AA25" s="4"/>
    </row>
    <row r="26" spans="1:27" ht="13.2" x14ac:dyDescent="0.25">
      <c r="A26" s="4"/>
      <c r="B26" s="99"/>
      <c r="C26" s="30">
        <v>25</v>
      </c>
      <c r="D26" s="31">
        <v>3</v>
      </c>
      <c r="E26" s="31">
        <v>13</v>
      </c>
      <c r="F26" s="31">
        <v>3</v>
      </c>
      <c r="G26" s="52">
        <v>10</v>
      </c>
      <c r="H26" s="66" t="s">
        <v>66</v>
      </c>
      <c r="I26" s="39" t="s">
        <v>51</v>
      </c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4"/>
      <c r="Y26" s="4"/>
      <c r="Z26" s="4"/>
      <c r="AA26" s="4"/>
    </row>
    <row r="27" spans="1:27" ht="39.6" x14ac:dyDescent="0.25">
      <c r="A27" s="4"/>
      <c r="B27" s="99"/>
      <c r="C27" s="24">
        <v>26</v>
      </c>
      <c r="D27" s="31">
        <v>3</v>
      </c>
      <c r="E27" s="31">
        <v>14</v>
      </c>
      <c r="F27" s="31">
        <v>1</v>
      </c>
      <c r="G27" s="52">
        <v>10</v>
      </c>
      <c r="H27" s="66" t="s">
        <v>22</v>
      </c>
      <c r="I27" s="39" t="s">
        <v>52</v>
      </c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4"/>
      <c r="Y27" s="4"/>
      <c r="Z27" s="4"/>
      <c r="AA27" s="4"/>
    </row>
    <row r="28" spans="1:27" ht="13.2" x14ac:dyDescent="0.25">
      <c r="A28" s="4"/>
      <c r="B28" s="99"/>
      <c r="C28" s="30">
        <v>27</v>
      </c>
      <c r="D28" s="31">
        <v>3</v>
      </c>
      <c r="E28" s="31">
        <v>15</v>
      </c>
      <c r="F28" s="31">
        <v>1</v>
      </c>
      <c r="G28" s="52">
        <v>10</v>
      </c>
      <c r="H28" s="66" t="s">
        <v>22</v>
      </c>
      <c r="I28" s="39" t="s">
        <v>53</v>
      </c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4"/>
      <c r="Y28" s="4"/>
      <c r="Z28" s="4"/>
      <c r="AA28" s="4"/>
    </row>
    <row r="29" spans="1:27" ht="7.5" customHeight="1" x14ac:dyDescent="0.25">
      <c r="A29" s="4"/>
      <c r="B29" s="4"/>
      <c r="C29" s="32"/>
      <c r="D29" s="32"/>
      <c r="E29" s="33"/>
      <c r="F29" s="33"/>
      <c r="G29" s="33"/>
      <c r="H29" s="67"/>
      <c r="I29" s="32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ht="12" customHeight="1" x14ac:dyDescent="0.25">
      <c r="A30" s="4"/>
      <c r="B30" s="4"/>
      <c r="C30" s="32"/>
      <c r="D30" s="32"/>
      <c r="E30" s="33"/>
      <c r="F30" s="33"/>
      <c r="G30" s="33"/>
      <c r="H30" s="67"/>
      <c r="I30" s="32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ht="12" customHeight="1" x14ac:dyDescent="0.25">
      <c r="A31" s="4"/>
      <c r="B31" s="4"/>
      <c r="C31" s="32"/>
      <c r="D31" s="32"/>
      <c r="E31" s="33"/>
      <c r="F31" s="33"/>
      <c r="G31" s="33"/>
      <c r="H31" s="67"/>
      <c r="I31" s="32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ht="12" customHeight="1" x14ac:dyDescent="0.25">
      <c r="A32" s="4"/>
      <c r="B32" s="4"/>
      <c r="C32" s="32"/>
      <c r="D32" s="32"/>
      <c r="E32" s="33"/>
      <c r="F32" s="33"/>
      <c r="G32" s="33"/>
      <c r="H32" s="67"/>
      <c r="I32" s="32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ht="12" customHeight="1" x14ac:dyDescent="0.25">
      <c r="A33" s="4"/>
      <c r="B33" s="4"/>
      <c r="C33" s="32"/>
      <c r="D33" s="32"/>
      <c r="E33" s="33"/>
      <c r="F33" s="33"/>
      <c r="G33" s="33"/>
      <c r="H33" s="67"/>
      <c r="I33" s="32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ht="12" customHeight="1" x14ac:dyDescent="0.25">
      <c r="A34" s="4"/>
      <c r="B34" s="4"/>
      <c r="C34" s="32"/>
      <c r="D34" s="32"/>
      <c r="E34" s="33"/>
      <c r="F34" s="33"/>
      <c r="G34" s="33"/>
      <c r="H34" s="67"/>
      <c r="I34" s="32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12" customHeight="1" x14ac:dyDescent="0.25">
      <c r="A35" s="4"/>
      <c r="B35" s="4"/>
      <c r="C35" s="32"/>
      <c r="D35" s="32"/>
      <c r="E35" s="33"/>
      <c r="F35" s="33"/>
      <c r="G35" s="33"/>
      <c r="H35" s="67"/>
      <c r="I35" s="32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ht="12" customHeight="1" x14ac:dyDescent="0.25">
      <c r="A36" s="4"/>
      <c r="B36" s="4"/>
      <c r="C36" s="32"/>
      <c r="D36" s="32"/>
      <c r="E36" s="33"/>
      <c r="F36" s="33"/>
      <c r="G36" s="33"/>
      <c r="H36" s="67"/>
      <c r="I36" s="32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ht="12" customHeight="1" x14ac:dyDescent="0.25">
      <c r="A37" s="4"/>
      <c r="B37" s="4"/>
      <c r="C37" s="32"/>
      <c r="D37" s="32"/>
      <c r="E37" s="33"/>
      <c r="F37" s="33"/>
      <c r="G37" s="33"/>
      <c r="H37" s="67"/>
      <c r="I37" s="32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ht="12" customHeight="1" x14ac:dyDescent="0.25">
      <c r="A38" s="4"/>
      <c r="B38" s="4"/>
      <c r="C38" s="32"/>
      <c r="D38" s="32"/>
      <c r="E38" s="33"/>
      <c r="F38" s="33"/>
      <c r="G38" s="33"/>
      <c r="H38" s="67"/>
      <c r="I38" s="32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ht="12" customHeight="1" x14ac:dyDescent="0.25">
      <c r="A39" s="4"/>
      <c r="B39" s="4"/>
      <c r="C39" s="32"/>
      <c r="D39" s="32"/>
      <c r="E39" s="33"/>
      <c r="F39" s="33"/>
      <c r="G39" s="33"/>
      <c r="H39" s="67"/>
      <c r="I39" s="32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ht="12" customHeight="1" x14ac:dyDescent="0.25">
      <c r="A40" s="4"/>
      <c r="B40" s="4"/>
      <c r="C40" s="32"/>
      <c r="D40" s="32"/>
      <c r="E40" s="33"/>
      <c r="F40" s="33"/>
      <c r="G40" s="33"/>
      <c r="H40" s="67"/>
      <c r="I40" s="32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ht="12" customHeight="1" x14ac:dyDescent="0.25">
      <c r="A41" s="4"/>
      <c r="B41" s="4"/>
      <c r="C41" s="32"/>
      <c r="D41" s="32"/>
      <c r="E41" s="33"/>
      <c r="F41" s="33"/>
      <c r="G41" s="33"/>
      <c r="H41" s="67"/>
      <c r="I41" s="32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ht="12" customHeight="1" x14ac:dyDescent="0.25">
      <c r="A42" s="4"/>
      <c r="B42" s="4"/>
      <c r="C42" s="32"/>
      <c r="D42" s="32"/>
      <c r="E42" s="33"/>
      <c r="F42" s="33"/>
      <c r="G42" s="33"/>
      <c r="H42" s="67"/>
      <c r="I42" s="32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ht="12" customHeight="1" x14ac:dyDescent="0.25">
      <c r="A43" s="4"/>
      <c r="B43" s="4"/>
      <c r="C43" s="32"/>
      <c r="D43" s="32"/>
      <c r="E43" s="33"/>
      <c r="F43" s="33"/>
      <c r="G43" s="33"/>
      <c r="H43" s="67"/>
      <c r="I43" s="32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2" customHeight="1" x14ac:dyDescent="0.25">
      <c r="A44" s="4"/>
      <c r="B44" s="4"/>
      <c r="C44" s="32"/>
      <c r="D44" s="32"/>
      <c r="E44" s="33"/>
      <c r="F44" s="33"/>
      <c r="G44" s="33"/>
      <c r="H44" s="67"/>
      <c r="I44" s="32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2" customHeight="1" x14ac:dyDescent="0.25">
      <c r="A45" s="4"/>
      <c r="B45" s="4"/>
      <c r="C45" s="32"/>
      <c r="D45" s="32"/>
      <c r="E45" s="33"/>
      <c r="F45" s="33"/>
      <c r="G45" s="33"/>
      <c r="H45" s="67"/>
      <c r="I45" s="32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2" customHeight="1" x14ac:dyDescent="0.25">
      <c r="A46" s="4"/>
      <c r="B46" s="4"/>
      <c r="C46" s="32"/>
      <c r="D46" s="32"/>
      <c r="E46" s="33"/>
      <c r="F46" s="33"/>
      <c r="G46" s="33"/>
      <c r="H46" s="67"/>
      <c r="I46" s="32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2" customHeight="1" x14ac:dyDescent="0.25">
      <c r="A47" s="4"/>
      <c r="B47" s="4"/>
      <c r="C47" s="32"/>
      <c r="D47" s="32"/>
      <c r="E47" s="33"/>
      <c r="F47" s="33"/>
      <c r="G47" s="33"/>
      <c r="H47" s="67"/>
      <c r="I47" s="32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2" customHeight="1" x14ac:dyDescent="0.25">
      <c r="A48" s="4"/>
      <c r="B48" s="4"/>
      <c r="C48" s="32"/>
      <c r="D48" s="32"/>
      <c r="E48" s="33"/>
      <c r="F48" s="33"/>
      <c r="G48" s="33"/>
      <c r="H48" s="67"/>
      <c r="I48" s="32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2" customHeight="1" x14ac:dyDescent="0.25">
      <c r="A49" s="4"/>
      <c r="B49" s="4"/>
      <c r="C49" s="32"/>
      <c r="D49" s="32"/>
      <c r="E49" s="33"/>
      <c r="F49" s="33"/>
      <c r="G49" s="33"/>
      <c r="H49" s="67"/>
      <c r="I49" s="32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2" customHeight="1" x14ac:dyDescent="0.25">
      <c r="A50" s="4"/>
      <c r="B50" s="4"/>
      <c r="C50" s="32"/>
      <c r="D50" s="32"/>
      <c r="E50" s="33"/>
      <c r="F50" s="33"/>
      <c r="G50" s="33"/>
      <c r="H50" s="67"/>
      <c r="I50" s="32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2" customHeight="1" x14ac:dyDescent="0.25">
      <c r="A51" s="4"/>
      <c r="B51" s="4"/>
      <c r="C51" s="32"/>
      <c r="D51" s="32"/>
      <c r="E51" s="33"/>
      <c r="F51" s="33"/>
      <c r="G51" s="33"/>
      <c r="H51" s="67"/>
      <c r="I51" s="32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2" customHeight="1" x14ac:dyDescent="0.25">
      <c r="A52" s="4"/>
      <c r="B52" s="4"/>
      <c r="C52" s="32"/>
      <c r="D52" s="32"/>
      <c r="E52" s="33"/>
      <c r="F52" s="33"/>
      <c r="G52" s="33"/>
      <c r="H52" s="67"/>
      <c r="I52" s="32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2" customHeight="1" x14ac:dyDescent="0.25">
      <c r="A53" s="4"/>
      <c r="B53" s="4"/>
      <c r="C53" s="32"/>
      <c r="D53" s="32"/>
      <c r="E53" s="33"/>
      <c r="F53" s="33"/>
      <c r="G53" s="33"/>
      <c r="H53" s="67"/>
      <c r="I53" s="32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2" customHeight="1" x14ac:dyDescent="0.25">
      <c r="A54" s="4"/>
      <c r="B54" s="4"/>
      <c r="C54" s="32"/>
      <c r="D54" s="32"/>
      <c r="E54" s="33"/>
      <c r="F54" s="33"/>
      <c r="G54" s="33"/>
      <c r="H54" s="67"/>
      <c r="I54" s="32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2" customHeight="1" x14ac:dyDescent="0.25">
      <c r="A55" s="4"/>
      <c r="B55" s="4"/>
      <c r="C55" s="32"/>
      <c r="D55" s="32"/>
      <c r="E55" s="33"/>
      <c r="F55" s="33"/>
      <c r="G55" s="33"/>
      <c r="H55" s="67"/>
      <c r="I55" s="32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2" customHeight="1" x14ac:dyDescent="0.25">
      <c r="A56" s="4"/>
      <c r="B56" s="4"/>
      <c r="C56" s="32"/>
      <c r="D56" s="32"/>
      <c r="E56" s="33"/>
      <c r="F56" s="33"/>
      <c r="G56" s="33"/>
      <c r="H56" s="67"/>
      <c r="I56" s="32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2" customHeight="1" x14ac:dyDescent="0.25">
      <c r="A57" s="4"/>
      <c r="B57" s="4"/>
      <c r="C57" s="32"/>
      <c r="D57" s="32"/>
      <c r="E57" s="33"/>
      <c r="F57" s="33"/>
      <c r="G57" s="33"/>
      <c r="H57" s="67"/>
      <c r="I57" s="32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2" customHeight="1" x14ac:dyDescent="0.25">
      <c r="A58" s="4"/>
      <c r="B58" s="4"/>
      <c r="C58" s="32"/>
      <c r="D58" s="32"/>
      <c r="E58" s="33"/>
      <c r="F58" s="33"/>
      <c r="G58" s="33"/>
      <c r="H58" s="67"/>
      <c r="I58" s="32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2" customHeight="1" x14ac:dyDescent="0.25">
      <c r="A59" s="4"/>
      <c r="B59" s="4"/>
      <c r="C59" s="32"/>
      <c r="D59" s="32"/>
      <c r="E59" s="33"/>
      <c r="F59" s="33"/>
      <c r="G59" s="33"/>
      <c r="H59" s="67"/>
      <c r="I59" s="32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2" customHeight="1" x14ac:dyDescent="0.25">
      <c r="A60" s="4"/>
      <c r="B60" s="4"/>
      <c r="C60" s="32"/>
      <c r="D60" s="32"/>
      <c r="E60" s="33"/>
      <c r="F60" s="33"/>
      <c r="G60" s="33"/>
      <c r="H60" s="67"/>
      <c r="I60" s="32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2" customHeight="1" x14ac:dyDescent="0.25">
      <c r="A61" s="4"/>
      <c r="B61" s="4"/>
      <c r="C61" s="32"/>
      <c r="D61" s="32"/>
      <c r="E61" s="33"/>
      <c r="F61" s="33"/>
      <c r="G61" s="33"/>
      <c r="H61" s="67"/>
      <c r="I61" s="32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2" customHeight="1" x14ac:dyDescent="0.25">
      <c r="A62" s="4"/>
      <c r="B62" s="4"/>
      <c r="C62" s="32"/>
      <c r="D62" s="32"/>
      <c r="E62" s="33"/>
      <c r="F62" s="33"/>
      <c r="G62" s="33"/>
      <c r="H62" s="67"/>
      <c r="I62" s="32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2" customHeight="1" x14ac:dyDescent="0.25">
      <c r="A63" s="4"/>
      <c r="B63" s="4"/>
      <c r="C63" s="32"/>
      <c r="D63" s="32"/>
      <c r="E63" s="33"/>
      <c r="F63" s="33"/>
      <c r="G63" s="33"/>
      <c r="H63" s="67"/>
      <c r="I63" s="32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2" customHeight="1" x14ac:dyDescent="0.25">
      <c r="A64" s="4"/>
      <c r="B64" s="4"/>
      <c r="C64" s="32"/>
      <c r="D64" s="32"/>
      <c r="E64" s="33"/>
      <c r="F64" s="33"/>
      <c r="G64" s="33"/>
      <c r="H64" s="67"/>
      <c r="I64" s="32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2" customHeight="1" x14ac:dyDescent="0.25">
      <c r="A65" s="4"/>
      <c r="B65" s="4"/>
      <c r="C65" s="32"/>
      <c r="D65" s="32"/>
      <c r="E65" s="33"/>
      <c r="F65" s="33"/>
      <c r="G65" s="33"/>
      <c r="H65" s="67"/>
      <c r="I65" s="32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2" customHeight="1" x14ac:dyDescent="0.25">
      <c r="A66" s="4"/>
      <c r="B66" s="4"/>
      <c r="C66" s="32"/>
      <c r="D66" s="32"/>
      <c r="E66" s="33"/>
      <c r="F66" s="33"/>
      <c r="G66" s="33"/>
      <c r="H66" s="67"/>
      <c r="I66" s="32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2" customHeight="1" x14ac:dyDescent="0.25">
      <c r="A67" s="4"/>
      <c r="B67" s="4"/>
      <c r="C67" s="32"/>
      <c r="D67" s="32"/>
      <c r="E67" s="33"/>
      <c r="F67" s="33"/>
      <c r="G67" s="33"/>
      <c r="H67" s="67"/>
      <c r="I67" s="32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2" customHeight="1" x14ac:dyDescent="0.25">
      <c r="A68" s="4"/>
      <c r="B68" s="4"/>
      <c r="C68" s="32"/>
      <c r="D68" s="32"/>
      <c r="E68" s="33"/>
      <c r="F68" s="33"/>
      <c r="G68" s="33"/>
      <c r="H68" s="67"/>
      <c r="I68" s="32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2" customHeight="1" x14ac:dyDescent="0.25">
      <c r="A69" s="4"/>
      <c r="B69" s="4"/>
      <c r="C69" s="32"/>
      <c r="D69" s="32"/>
      <c r="E69" s="33"/>
      <c r="F69" s="33"/>
      <c r="G69" s="33"/>
      <c r="H69" s="67"/>
      <c r="I69" s="32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2" customHeight="1" x14ac:dyDescent="0.25">
      <c r="A70" s="4"/>
      <c r="B70" s="4"/>
      <c r="C70" s="32"/>
      <c r="D70" s="32"/>
      <c r="E70" s="33"/>
      <c r="F70" s="33"/>
      <c r="G70" s="33"/>
      <c r="H70" s="67"/>
      <c r="I70" s="32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2" customHeight="1" x14ac:dyDescent="0.25">
      <c r="A71" s="4"/>
      <c r="B71" s="4"/>
      <c r="C71" s="32"/>
      <c r="D71" s="32"/>
      <c r="E71" s="33"/>
      <c r="F71" s="33"/>
      <c r="G71" s="33"/>
      <c r="H71" s="67"/>
      <c r="I71" s="32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2" customHeight="1" x14ac:dyDescent="0.25">
      <c r="A72" s="4"/>
      <c r="B72" s="4"/>
      <c r="C72" s="32"/>
      <c r="D72" s="32"/>
      <c r="E72" s="33"/>
      <c r="F72" s="33"/>
      <c r="G72" s="33"/>
      <c r="H72" s="67"/>
      <c r="I72" s="32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2" customHeight="1" x14ac:dyDescent="0.25">
      <c r="A73" s="4"/>
      <c r="B73" s="4"/>
      <c r="C73" s="32"/>
      <c r="D73" s="32"/>
      <c r="E73" s="33"/>
      <c r="F73" s="33"/>
      <c r="G73" s="33"/>
      <c r="H73" s="67"/>
      <c r="I73" s="32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2" customHeight="1" x14ac:dyDescent="0.25">
      <c r="A74" s="4"/>
      <c r="B74" s="4"/>
      <c r="C74" s="32"/>
      <c r="D74" s="32"/>
      <c r="E74" s="33"/>
      <c r="F74" s="33"/>
      <c r="G74" s="33"/>
      <c r="H74" s="67"/>
      <c r="I74" s="32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2" customHeight="1" x14ac:dyDescent="0.25">
      <c r="A75" s="4"/>
      <c r="B75" s="4"/>
      <c r="C75" s="32"/>
      <c r="D75" s="32"/>
      <c r="E75" s="33"/>
      <c r="F75" s="33"/>
      <c r="G75" s="33"/>
      <c r="H75" s="67"/>
      <c r="I75" s="32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2" customHeight="1" x14ac:dyDescent="0.25">
      <c r="A76" s="4"/>
      <c r="B76" s="4"/>
      <c r="C76" s="32"/>
      <c r="D76" s="32"/>
      <c r="E76" s="33"/>
      <c r="F76" s="33"/>
      <c r="G76" s="33"/>
      <c r="H76" s="67"/>
      <c r="I76" s="32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2" customHeight="1" x14ac:dyDescent="0.25">
      <c r="A77" s="4"/>
      <c r="B77" s="4"/>
      <c r="C77" s="32"/>
      <c r="D77" s="32"/>
      <c r="E77" s="33"/>
      <c r="F77" s="33"/>
      <c r="G77" s="33"/>
      <c r="H77" s="67"/>
      <c r="I77" s="32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2" customHeight="1" x14ac:dyDescent="0.25">
      <c r="A78" s="4"/>
      <c r="B78" s="4"/>
      <c r="C78" s="32"/>
      <c r="D78" s="32"/>
      <c r="E78" s="33"/>
      <c r="F78" s="33"/>
      <c r="G78" s="33"/>
      <c r="H78" s="67"/>
      <c r="I78" s="32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2" customHeight="1" x14ac:dyDescent="0.25">
      <c r="A79" s="4"/>
      <c r="B79" s="4"/>
      <c r="C79" s="32"/>
      <c r="D79" s="32"/>
      <c r="E79" s="33"/>
      <c r="F79" s="33"/>
      <c r="G79" s="33"/>
      <c r="H79" s="67"/>
      <c r="I79" s="32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2" customHeight="1" x14ac:dyDescent="0.25">
      <c r="A80" s="4"/>
      <c r="B80" s="4"/>
      <c r="C80" s="32"/>
      <c r="D80" s="32"/>
      <c r="E80" s="33"/>
      <c r="F80" s="33"/>
      <c r="G80" s="33"/>
      <c r="H80" s="67"/>
      <c r="I80" s="32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2" customHeight="1" x14ac:dyDescent="0.25">
      <c r="A81" s="4"/>
      <c r="B81" s="4"/>
      <c r="C81" s="32"/>
      <c r="D81" s="32"/>
      <c r="E81" s="33"/>
      <c r="F81" s="33"/>
      <c r="G81" s="33"/>
      <c r="H81" s="67"/>
      <c r="I81" s="32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2" customHeight="1" x14ac:dyDescent="0.25">
      <c r="A82" s="4"/>
      <c r="B82" s="4"/>
      <c r="C82" s="32"/>
      <c r="D82" s="32"/>
      <c r="E82" s="33"/>
      <c r="F82" s="33"/>
      <c r="G82" s="33"/>
      <c r="H82" s="67"/>
      <c r="I82" s="32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2" customHeight="1" x14ac:dyDescent="0.25">
      <c r="A83" s="4"/>
      <c r="B83" s="4"/>
      <c r="C83" s="32"/>
      <c r="D83" s="32"/>
      <c r="E83" s="33"/>
      <c r="F83" s="33"/>
      <c r="G83" s="33"/>
      <c r="H83" s="67"/>
      <c r="I83" s="32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2" customHeight="1" x14ac:dyDescent="0.25">
      <c r="A84" s="4"/>
      <c r="B84" s="4"/>
      <c r="C84" s="32"/>
      <c r="D84" s="32"/>
      <c r="E84" s="33"/>
      <c r="F84" s="33"/>
      <c r="G84" s="33"/>
      <c r="H84" s="67"/>
      <c r="I84" s="32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2" customHeight="1" x14ac:dyDescent="0.25">
      <c r="A85" s="4"/>
      <c r="B85" s="4"/>
      <c r="C85" s="32"/>
      <c r="D85" s="32"/>
      <c r="E85" s="33"/>
      <c r="F85" s="33"/>
      <c r="G85" s="33"/>
      <c r="H85" s="67"/>
      <c r="I85" s="32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2" customHeight="1" x14ac:dyDescent="0.25">
      <c r="A86" s="4"/>
      <c r="B86" s="4"/>
      <c r="C86" s="32"/>
      <c r="D86" s="32"/>
      <c r="E86" s="33"/>
      <c r="F86" s="33"/>
      <c r="G86" s="33"/>
      <c r="H86" s="67"/>
      <c r="I86" s="32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2" customHeight="1" x14ac:dyDescent="0.25">
      <c r="A87" s="4"/>
      <c r="B87" s="4"/>
      <c r="C87" s="32"/>
      <c r="D87" s="32"/>
      <c r="E87" s="33"/>
      <c r="F87" s="33"/>
      <c r="G87" s="33"/>
      <c r="H87" s="67"/>
      <c r="I87" s="32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2" customHeight="1" x14ac:dyDescent="0.25">
      <c r="A88" s="4"/>
      <c r="B88" s="4"/>
      <c r="C88" s="32"/>
      <c r="D88" s="32"/>
      <c r="E88" s="33"/>
      <c r="F88" s="33"/>
      <c r="G88" s="33"/>
      <c r="H88" s="67"/>
      <c r="I88" s="32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2" customHeight="1" x14ac:dyDescent="0.25">
      <c r="A89" s="4"/>
      <c r="B89" s="4"/>
      <c r="C89" s="32"/>
      <c r="D89" s="32"/>
      <c r="E89" s="33"/>
      <c r="F89" s="33"/>
      <c r="G89" s="33"/>
      <c r="H89" s="67"/>
      <c r="I89" s="32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2" customHeight="1" x14ac:dyDescent="0.25">
      <c r="A90" s="4"/>
      <c r="B90" s="4"/>
      <c r="C90" s="32"/>
      <c r="D90" s="32"/>
      <c r="E90" s="33"/>
      <c r="F90" s="33"/>
      <c r="G90" s="33"/>
      <c r="H90" s="67"/>
      <c r="I90" s="32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2" customHeight="1" x14ac:dyDescent="0.25">
      <c r="A91" s="4"/>
      <c r="B91" s="4"/>
      <c r="C91" s="32"/>
      <c r="D91" s="32"/>
      <c r="E91" s="33"/>
      <c r="F91" s="33"/>
      <c r="G91" s="33"/>
      <c r="H91" s="67"/>
      <c r="I91" s="32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2" customHeight="1" x14ac:dyDescent="0.25">
      <c r="A92" s="4"/>
      <c r="B92" s="4"/>
      <c r="C92" s="32"/>
      <c r="D92" s="32"/>
      <c r="E92" s="33"/>
      <c r="F92" s="33"/>
      <c r="G92" s="33"/>
      <c r="H92" s="67"/>
      <c r="I92" s="32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2" customHeight="1" x14ac:dyDescent="0.25">
      <c r="A93" s="4"/>
      <c r="B93" s="4"/>
      <c r="C93" s="32"/>
      <c r="D93" s="32"/>
      <c r="E93" s="33"/>
      <c r="F93" s="33"/>
      <c r="G93" s="33"/>
      <c r="H93" s="67"/>
      <c r="I93" s="32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2" customHeight="1" x14ac:dyDescent="0.25">
      <c r="A94" s="4"/>
      <c r="B94" s="4"/>
      <c r="C94" s="32"/>
      <c r="D94" s="32"/>
      <c r="E94" s="33"/>
      <c r="F94" s="33"/>
      <c r="G94" s="33"/>
      <c r="H94" s="67"/>
      <c r="I94" s="32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2" customHeight="1" x14ac:dyDescent="0.25">
      <c r="A95" s="4"/>
      <c r="B95" s="4"/>
      <c r="C95" s="32"/>
      <c r="D95" s="32"/>
      <c r="E95" s="33"/>
      <c r="F95" s="33"/>
      <c r="G95" s="33"/>
      <c r="H95" s="67"/>
      <c r="I95" s="32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2" customHeight="1" x14ac:dyDescent="0.25">
      <c r="A96" s="4"/>
      <c r="B96" s="4"/>
      <c r="C96" s="32"/>
      <c r="D96" s="32"/>
      <c r="E96" s="33"/>
      <c r="F96" s="33"/>
      <c r="G96" s="33"/>
      <c r="H96" s="67"/>
      <c r="I96" s="32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2" customHeight="1" x14ac:dyDescent="0.25">
      <c r="A97" s="4"/>
      <c r="B97" s="4"/>
      <c r="C97" s="32"/>
      <c r="D97" s="32"/>
      <c r="E97" s="33"/>
      <c r="F97" s="33"/>
      <c r="G97" s="33"/>
      <c r="H97" s="67"/>
      <c r="I97" s="32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2" customHeight="1" x14ac:dyDescent="0.25">
      <c r="A98" s="4"/>
      <c r="B98" s="4"/>
      <c r="C98" s="32"/>
      <c r="D98" s="32"/>
      <c r="E98" s="33"/>
      <c r="F98" s="33"/>
      <c r="G98" s="33"/>
      <c r="H98" s="67"/>
      <c r="I98" s="32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2" customHeight="1" x14ac:dyDescent="0.25">
      <c r="A99" s="4"/>
      <c r="B99" s="4"/>
      <c r="C99" s="32"/>
      <c r="D99" s="32"/>
      <c r="E99" s="33"/>
      <c r="F99" s="33"/>
      <c r="G99" s="33"/>
      <c r="H99" s="67"/>
      <c r="I99" s="32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2" customHeight="1" x14ac:dyDescent="0.25">
      <c r="A100" s="4"/>
      <c r="B100" s="4"/>
      <c r="C100" s="32"/>
      <c r="D100" s="32"/>
      <c r="E100" s="33"/>
      <c r="F100" s="33"/>
      <c r="G100" s="33"/>
      <c r="H100" s="67"/>
      <c r="I100" s="32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2" customHeight="1" x14ac:dyDescent="0.25">
      <c r="A101" s="4"/>
      <c r="B101" s="4"/>
      <c r="C101" s="32"/>
      <c r="D101" s="32"/>
      <c r="E101" s="33"/>
      <c r="F101" s="33"/>
      <c r="G101" s="33"/>
      <c r="H101" s="67"/>
      <c r="I101" s="32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2" customHeight="1" x14ac:dyDescent="0.25">
      <c r="A102" s="4"/>
      <c r="B102" s="4"/>
      <c r="C102" s="32"/>
      <c r="D102" s="32"/>
      <c r="E102" s="33"/>
      <c r="F102" s="33"/>
      <c r="G102" s="33"/>
      <c r="H102" s="67"/>
      <c r="I102" s="32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2" customHeight="1" x14ac:dyDescent="0.25">
      <c r="A103" s="4"/>
      <c r="B103" s="4"/>
      <c r="C103" s="32"/>
      <c r="D103" s="32"/>
      <c r="E103" s="33"/>
      <c r="F103" s="33"/>
      <c r="G103" s="33"/>
      <c r="H103" s="67"/>
      <c r="I103" s="32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2" customHeight="1" x14ac:dyDescent="0.25">
      <c r="A104" s="4"/>
      <c r="B104" s="4"/>
      <c r="C104" s="32"/>
      <c r="D104" s="32"/>
      <c r="E104" s="33"/>
      <c r="F104" s="33"/>
      <c r="G104" s="33"/>
      <c r="H104" s="67"/>
      <c r="I104" s="32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2" customHeight="1" x14ac:dyDescent="0.25">
      <c r="A105" s="4"/>
      <c r="B105" s="4"/>
      <c r="C105" s="32"/>
      <c r="D105" s="32"/>
      <c r="E105" s="33"/>
      <c r="F105" s="33"/>
      <c r="G105" s="33"/>
      <c r="H105" s="67"/>
      <c r="I105" s="32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2" customHeight="1" x14ac:dyDescent="0.25">
      <c r="A106" s="4"/>
      <c r="B106" s="4"/>
      <c r="C106" s="32"/>
      <c r="D106" s="32"/>
      <c r="E106" s="33"/>
      <c r="F106" s="33"/>
      <c r="G106" s="33"/>
      <c r="H106" s="67"/>
      <c r="I106" s="32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2" customHeight="1" x14ac:dyDescent="0.25">
      <c r="A107" s="4"/>
      <c r="B107" s="4"/>
      <c r="C107" s="32"/>
      <c r="D107" s="32"/>
      <c r="E107" s="33"/>
      <c r="F107" s="33"/>
      <c r="G107" s="33"/>
      <c r="H107" s="67"/>
      <c r="I107" s="32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2" customHeight="1" x14ac:dyDescent="0.25">
      <c r="A108" s="4"/>
      <c r="B108" s="4"/>
      <c r="C108" s="32"/>
      <c r="D108" s="32"/>
      <c r="E108" s="33"/>
      <c r="F108" s="33"/>
      <c r="G108" s="33"/>
      <c r="H108" s="67"/>
      <c r="I108" s="32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2" customHeight="1" x14ac:dyDescent="0.25">
      <c r="A109" s="4"/>
      <c r="B109" s="4"/>
      <c r="C109" s="32"/>
      <c r="D109" s="32"/>
      <c r="E109" s="33"/>
      <c r="F109" s="33"/>
      <c r="G109" s="33"/>
      <c r="H109" s="67"/>
      <c r="I109" s="32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2" customHeight="1" x14ac:dyDescent="0.25">
      <c r="A110" s="4"/>
      <c r="B110" s="4"/>
      <c r="C110" s="32"/>
      <c r="D110" s="32"/>
      <c r="E110" s="33"/>
      <c r="F110" s="33"/>
      <c r="G110" s="33"/>
      <c r="H110" s="67"/>
      <c r="I110" s="32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2" customHeight="1" x14ac:dyDescent="0.25">
      <c r="A111" s="4"/>
      <c r="B111" s="4"/>
      <c r="C111" s="32"/>
      <c r="D111" s="32"/>
      <c r="E111" s="33"/>
      <c r="F111" s="33"/>
      <c r="G111" s="33"/>
      <c r="H111" s="67"/>
      <c r="I111" s="32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2" customHeight="1" x14ac:dyDescent="0.25">
      <c r="A112" s="4"/>
      <c r="B112" s="4"/>
      <c r="C112" s="32"/>
      <c r="D112" s="32"/>
      <c r="E112" s="33"/>
      <c r="F112" s="33"/>
      <c r="G112" s="33"/>
      <c r="H112" s="67"/>
      <c r="I112" s="32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2" customHeight="1" x14ac:dyDescent="0.25">
      <c r="A113" s="4"/>
      <c r="B113" s="4"/>
      <c r="C113" s="32"/>
      <c r="D113" s="32"/>
      <c r="E113" s="33"/>
      <c r="F113" s="33"/>
      <c r="G113" s="33"/>
      <c r="H113" s="67"/>
      <c r="I113" s="32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2" customHeight="1" x14ac:dyDescent="0.25">
      <c r="A114" s="4"/>
      <c r="B114" s="4"/>
      <c r="C114" s="32"/>
      <c r="D114" s="32"/>
      <c r="E114" s="33"/>
      <c r="F114" s="33"/>
      <c r="G114" s="33"/>
      <c r="H114" s="67"/>
      <c r="I114" s="32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2" customHeight="1" x14ac:dyDescent="0.25">
      <c r="A115" s="4"/>
      <c r="B115" s="4"/>
      <c r="C115" s="32"/>
      <c r="D115" s="32"/>
      <c r="E115" s="33"/>
      <c r="F115" s="33"/>
      <c r="G115" s="33"/>
      <c r="H115" s="67"/>
      <c r="I115" s="32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2" customHeight="1" x14ac:dyDescent="0.25">
      <c r="A116" s="4"/>
      <c r="B116" s="4"/>
      <c r="C116" s="32"/>
      <c r="D116" s="32"/>
      <c r="E116" s="33"/>
      <c r="F116" s="33"/>
      <c r="G116" s="33"/>
      <c r="H116" s="67"/>
      <c r="I116" s="32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2" customHeight="1" x14ac:dyDescent="0.25">
      <c r="A117" s="4"/>
      <c r="B117" s="4"/>
      <c r="C117" s="32"/>
      <c r="D117" s="32"/>
      <c r="E117" s="33"/>
      <c r="F117" s="33"/>
      <c r="G117" s="33"/>
      <c r="H117" s="67"/>
      <c r="I117" s="32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2" customHeight="1" x14ac:dyDescent="0.25">
      <c r="A118" s="4"/>
      <c r="B118" s="4"/>
      <c r="C118" s="32"/>
      <c r="D118" s="32"/>
      <c r="E118" s="33"/>
      <c r="F118" s="33"/>
      <c r="G118" s="33"/>
      <c r="H118" s="67"/>
      <c r="I118" s="32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2" customHeight="1" x14ac:dyDescent="0.25">
      <c r="A119" s="4"/>
      <c r="B119" s="4"/>
      <c r="C119" s="32"/>
      <c r="D119" s="32"/>
      <c r="E119" s="33"/>
      <c r="F119" s="33"/>
      <c r="G119" s="33"/>
      <c r="H119" s="67"/>
      <c r="I119" s="32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2" customHeight="1" x14ac:dyDescent="0.25">
      <c r="A120" s="4"/>
      <c r="B120" s="4"/>
      <c r="C120" s="32"/>
      <c r="D120" s="32"/>
      <c r="E120" s="33"/>
      <c r="F120" s="33"/>
      <c r="G120" s="33"/>
      <c r="H120" s="67"/>
      <c r="I120" s="32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2" customHeight="1" x14ac:dyDescent="0.25">
      <c r="A121" s="4"/>
      <c r="B121" s="4"/>
      <c r="C121" s="32"/>
      <c r="D121" s="32"/>
      <c r="E121" s="33"/>
      <c r="F121" s="33"/>
      <c r="G121" s="33"/>
      <c r="H121" s="67"/>
      <c r="I121" s="32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2" customHeight="1" x14ac:dyDescent="0.25">
      <c r="A122" s="4"/>
      <c r="B122" s="4"/>
      <c r="C122" s="32"/>
      <c r="D122" s="32"/>
      <c r="E122" s="33"/>
      <c r="F122" s="33"/>
      <c r="G122" s="33"/>
      <c r="H122" s="67"/>
      <c r="I122" s="32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2" customHeight="1" x14ac:dyDescent="0.25">
      <c r="A123" s="4"/>
      <c r="B123" s="4"/>
      <c r="C123" s="32"/>
      <c r="D123" s="32"/>
      <c r="E123" s="33"/>
      <c r="F123" s="33"/>
      <c r="G123" s="33"/>
      <c r="H123" s="67"/>
      <c r="I123" s="32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2" customHeight="1" x14ac:dyDescent="0.25">
      <c r="A124" s="4"/>
      <c r="B124" s="4"/>
      <c r="C124" s="32"/>
      <c r="D124" s="32"/>
      <c r="E124" s="33"/>
      <c r="F124" s="33"/>
      <c r="G124" s="33"/>
      <c r="H124" s="67"/>
      <c r="I124" s="32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2" customHeight="1" x14ac:dyDescent="0.25">
      <c r="A125" s="4"/>
      <c r="B125" s="4"/>
      <c r="C125" s="32"/>
      <c r="D125" s="32"/>
      <c r="E125" s="33"/>
      <c r="F125" s="33"/>
      <c r="G125" s="33"/>
      <c r="H125" s="67"/>
      <c r="I125" s="32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2" customHeight="1" x14ac:dyDescent="0.25">
      <c r="A126" s="4"/>
      <c r="B126" s="4"/>
      <c r="C126" s="32"/>
      <c r="D126" s="32"/>
      <c r="E126" s="33"/>
      <c r="F126" s="33"/>
      <c r="G126" s="33"/>
      <c r="H126" s="67"/>
      <c r="I126" s="32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2" customHeight="1" x14ac:dyDescent="0.25">
      <c r="A127" s="4"/>
      <c r="B127" s="4"/>
      <c r="C127" s="32"/>
      <c r="D127" s="32"/>
      <c r="E127" s="33"/>
      <c r="F127" s="33"/>
      <c r="G127" s="33"/>
      <c r="H127" s="67"/>
      <c r="I127" s="32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2" customHeight="1" x14ac:dyDescent="0.25">
      <c r="A128" s="4"/>
      <c r="B128" s="4"/>
      <c r="C128" s="32"/>
      <c r="D128" s="32"/>
      <c r="E128" s="33"/>
      <c r="F128" s="33"/>
      <c r="G128" s="33"/>
      <c r="H128" s="67"/>
      <c r="I128" s="32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2" customHeight="1" x14ac:dyDescent="0.25">
      <c r="A129" s="4"/>
      <c r="B129" s="4"/>
      <c r="C129" s="32"/>
      <c r="D129" s="32"/>
      <c r="E129" s="33"/>
      <c r="F129" s="33"/>
      <c r="G129" s="33"/>
      <c r="H129" s="67"/>
      <c r="I129" s="32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2" customHeight="1" x14ac:dyDescent="0.25">
      <c r="A130" s="4"/>
      <c r="B130" s="4"/>
      <c r="C130" s="32"/>
      <c r="D130" s="32"/>
      <c r="E130" s="33"/>
      <c r="F130" s="33"/>
      <c r="G130" s="33"/>
      <c r="H130" s="67"/>
      <c r="I130" s="32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2" customHeight="1" x14ac:dyDescent="0.25">
      <c r="A131" s="4"/>
      <c r="B131" s="4"/>
      <c r="C131" s="32"/>
      <c r="D131" s="32"/>
      <c r="E131" s="33"/>
      <c r="F131" s="33"/>
      <c r="G131" s="33"/>
      <c r="H131" s="67"/>
      <c r="I131" s="32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2" customHeight="1" x14ac:dyDescent="0.25">
      <c r="A132" s="4"/>
      <c r="B132" s="4"/>
      <c r="C132" s="32"/>
      <c r="D132" s="32"/>
      <c r="E132" s="33"/>
      <c r="F132" s="33"/>
      <c r="G132" s="33"/>
      <c r="H132" s="67"/>
      <c r="I132" s="32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2" customHeight="1" x14ac:dyDescent="0.25">
      <c r="A133" s="4"/>
      <c r="B133" s="4"/>
      <c r="C133" s="32"/>
      <c r="D133" s="32"/>
      <c r="E133" s="33"/>
      <c r="F133" s="33"/>
      <c r="G133" s="33"/>
      <c r="H133" s="67"/>
      <c r="I133" s="32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2" customHeight="1" x14ac:dyDescent="0.25">
      <c r="A134" s="4"/>
      <c r="B134" s="4"/>
      <c r="C134" s="32"/>
      <c r="D134" s="32"/>
      <c r="E134" s="33"/>
      <c r="F134" s="33"/>
      <c r="G134" s="33"/>
      <c r="H134" s="67"/>
      <c r="I134" s="32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2" customHeight="1" x14ac:dyDescent="0.25">
      <c r="A135" s="4"/>
      <c r="B135" s="4"/>
      <c r="C135" s="32"/>
      <c r="D135" s="32"/>
      <c r="E135" s="33"/>
      <c r="F135" s="33"/>
      <c r="G135" s="33"/>
      <c r="H135" s="67"/>
      <c r="I135" s="32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2" customHeight="1" x14ac:dyDescent="0.25">
      <c r="A136" s="4"/>
      <c r="B136" s="4"/>
      <c r="C136" s="32"/>
      <c r="D136" s="32"/>
      <c r="E136" s="33"/>
      <c r="F136" s="33"/>
      <c r="G136" s="33"/>
      <c r="H136" s="67"/>
      <c r="I136" s="32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2" customHeight="1" x14ac:dyDescent="0.25">
      <c r="A137" s="4"/>
      <c r="B137" s="4"/>
      <c r="C137" s="32"/>
      <c r="D137" s="32"/>
      <c r="E137" s="33"/>
      <c r="F137" s="33"/>
      <c r="G137" s="33"/>
      <c r="H137" s="67"/>
      <c r="I137" s="32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2" customHeight="1" x14ac:dyDescent="0.25">
      <c r="A138" s="4"/>
      <c r="B138" s="4"/>
      <c r="C138" s="32"/>
      <c r="D138" s="32"/>
      <c r="E138" s="33"/>
      <c r="F138" s="33"/>
      <c r="G138" s="33"/>
      <c r="H138" s="67"/>
      <c r="I138" s="32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2" customHeight="1" x14ac:dyDescent="0.25">
      <c r="A139" s="4"/>
      <c r="B139" s="4"/>
      <c r="C139" s="32"/>
      <c r="D139" s="32"/>
      <c r="E139" s="33"/>
      <c r="F139" s="33"/>
      <c r="G139" s="33"/>
      <c r="H139" s="67"/>
      <c r="I139" s="32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2" customHeight="1" x14ac:dyDescent="0.25">
      <c r="A140" s="4"/>
      <c r="B140" s="4"/>
      <c r="C140" s="32"/>
      <c r="D140" s="32"/>
      <c r="E140" s="33"/>
      <c r="F140" s="33"/>
      <c r="G140" s="33"/>
      <c r="H140" s="67"/>
      <c r="I140" s="32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2" customHeight="1" x14ac:dyDescent="0.25">
      <c r="A141" s="4"/>
      <c r="B141" s="4"/>
      <c r="C141" s="32"/>
      <c r="D141" s="32"/>
      <c r="E141" s="33"/>
      <c r="F141" s="33"/>
      <c r="G141" s="33"/>
      <c r="H141" s="67"/>
      <c r="I141" s="32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2" customHeight="1" x14ac:dyDescent="0.25">
      <c r="A142" s="4"/>
      <c r="B142" s="4"/>
      <c r="C142" s="32"/>
      <c r="D142" s="32"/>
      <c r="E142" s="33"/>
      <c r="F142" s="33"/>
      <c r="G142" s="33"/>
      <c r="H142" s="67"/>
      <c r="I142" s="32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2" customHeight="1" x14ac:dyDescent="0.25">
      <c r="A143" s="4"/>
      <c r="B143" s="4"/>
      <c r="C143" s="32"/>
      <c r="D143" s="32"/>
      <c r="E143" s="33"/>
      <c r="F143" s="33"/>
      <c r="G143" s="33"/>
      <c r="H143" s="67"/>
      <c r="I143" s="32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2" customHeight="1" x14ac:dyDescent="0.25">
      <c r="A144" s="4"/>
      <c r="B144" s="4"/>
      <c r="C144" s="32"/>
      <c r="D144" s="32"/>
      <c r="E144" s="33"/>
      <c r="F144" s="33"/>
      <c r="G144" s="33"/>
      <c r="H144" s="67"/>
      <c r="I144" s="32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2" customHeight="1" x14ac:dyDescent="0.25">
      <c r="A145" s="4"/>
      <c r="B145" s="4"/>
      <c r="C145" s="32"/>
      <c r="D145" s="32"/>
      <c r="E145" s="33"/>
      <c r="F145" s="33"/>
      <c r="G145" s="33"/>
      <c r="H145" s="67"/>
      <c r="I145" s="32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2" customHeight="1" x14ac:dyDescent="0.25">
      <c r="A146" s="4"/>
      <c r="B146" s="4"/>
      <c r="C146" s="32"/>
      <c r="D146" s="32"/>
      <c r="E146" s="33"/>
      <c r="F146" s="33"/>
      <c r="G146" s="33"/>
      <c r="H146" s="67"/>
      <c r="I146" s="32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2" customHeight="1" x14ac:dyDescent="0.25">
      <c r="A147" s="4"/>
      <c r="B147" s="4"/>
      <c r="C147" s="32"/>
      <c r="D147" s="32"/>
      <c r="E147" s="33"/>
      <c r="F147" s="33"/>
      <c r="G147" s="33"/>
      <c r="H147" s="67"/>
      <c r="I147" s="32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2" customHeight="1" x14ac:dyDescent="0.25">
      <c r="A148" s="4"/>
      <c r="B148" s="4"/>
      <c r="C148" s="32"/>
      <c r="D148" s="32"/>
      <c r="E148" s="33"/>
      <c r="F148" s="33"/>
      <c r="G148" s="33"/>
      <c r="H148" s="67"/>
      <c r="I148" s="32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2" customHeight="1" x14ac:dyDescent="0.25">
      <c r="A149" s="4"/>
      <c r="B149" s="4"/>
      <c r="C149" s="32"/>
      <c r="D149" s="32"/>
      <c r="E149" s="33"/>
      <c r="F149" s="33"/>
      <c r="G149" s="33"/>
      <c r="H149" s="67"/>
      <c r="I149" s="32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2" customHeight="1" x14ac:dyDescent="0.25">
      <c r="A150" s="4"/>
      <c r="B150" s="4"/>
      <c r="C150" s="32"/>
      <c r="D150" s="32"/>
      <c r="E150" s="33"/>
      <c r="F150" s="33"/>
      <c r="G150" s="33"/>
      <c r="H150" s="67"/>
      <c r="I150" s="32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2" customHeight="1" x14ac:dyDescent="0.25">
      <c r="A151" s="4"/>
      <c r="B151" s="4"/>
      <c r="C151" s="32"/>
      <c r="D151" s="32"/>
      <c r="E151" s="33"/>
      <c r="F151" s="33"/>
      <c r="G151" s="33"/>
      <c r="H151" s="67"/>
      <c r="I151" s="32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2" customHeight="1" x14ac:dyDescent="0.25">
      <c r="A152" s="4"/>
      <c r="B152" s="4"/>
      <c r="C152" s="32"/>
      <c r="D152" s="32"/>
      <c r="E152" s="33"/>
      <c r="F152" s="33"/>
      <c r="G152" s="33"/>
      <c r="H152" s="67"/>
      <c r="I152" s="32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2" customHeight="1" x14ac:dyDescent="0.25">
      <c r="A153" s="4"/>
      <c r="B153" s="4"/>
      <c r="C153" s="32"/>
      <c r="D153" s="32"/>
      <c r="E153" s="33"/>
      <c r="F153" s="33"/>
      <c r="G153" s="33"/>
      <c r="H153" s="67"/>
      <c r="I153" s="32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2" customHeight="1" x14ac:dyDescent="0.25">
      <c r="A154" s="4"/>
      <c r="B154" s="4"/>
      <c r="C154" s="32"/>
      <c r="D154" s="32"/>
      <c r="E154" s="33"/>
      <c r="F154" s="33"/>
      <c r="G154" s="33"/>
      <c r="H154" s="67"/>
      <c r="I154" s="32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2" customHeight="1" x14ac:dyDescent="0.25">
      <c r="A155" s="4"/>
      <c r="B155" s="4"/>
      <c r="C155" s="32"/>
      <c r="D155" s="32"/>
      <c r="E155" s="33"/>
      <c r="F155" s="33"/>
      <c r="G155" s="33"/>
      <c r="H155" s="67"/>
      <c r="I155" s="32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2" customHeight="1" x14ac:dyDescent="0.25">
      <c r="A156" s="4"/>
      <c r="B156" s="4"/>
      <c r="C156" s="32"/>
      <c r="D156" s="32"/>
      <c r="E156" s="33"/>
      <c r="F156" s="33"/>
      <c r="G156" s="33"/>
      <c r="H156" s="67"/>
      <c r="I156" s="32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2" customHeight="1" x14ac:dyDescent="0.25">
      <c r="A157" s="4"/>
      <c r="B157" s="4"/>
      <c r="C157" s="32"/>
      <c r="D157" s="32"/>
      <c r="E157" s="33"/>
      <c r="F157" s="33"/>
      <c r="G157" s="33"/>
      <c r="H157" s="67"/>
      <c r="I157" s="32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2" customHeight="1" x14ac:dyDescent="0.25">
      <c r="A158" s="4"/>
      <c r="B158" s="4"/>
      <c r="C158" s="32"/>
      <c r="D158" s="32"/>
      <c r="E158" s="33"/>
      <c r="F158" s="33"/>
      <c r="G158" s="33"/>
      <c r="H158" s="67"/>
      <c r="I158" s="32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2" customHeight="1" x14ac:dyDescent="0.25">
      <c r="A159" s="4"/>
      <c r="B159" s="4"/>
      <c r="C159" s="32"/>
      <c r="D159" s="32"/>
      <c r="E159" s="33"/>
      <c r="F159" s="33"/>
      <c r="G159" s="33"/>
      <c r="H159" s="67"/>
      <c r="I159" s="32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2" customHeight="1" x14ac:dyDescent="0.25">
      <c r="A160" s="4"/>
      <c r="B160" s="4"/>
      <c r="C160" s="32"/>
      <c r="D160" s="32"/>
      <c r="E160" s="33"/>
      <c r="F160" s="33"/>
      <c r="G160" s="33"/>
      <c r="H160" s="67"/>
      <c r="I160" s="32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2" customHeight="1" x14ac:dyDescent="0.25">
      <c r="A161" s="4"/>
      <c r="B161" s="4"/>
      <c r="C161" s="32"/>
      <c r="D161" s="32"/>
      <c r="E161" s="33"/>
      <c r="F161" s="33"/>
      <c r="G161" s="33"/>
      <c r="H161" s="67"/>
      <c r="I161" s="32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2" customHeight="1" x14ac:dyDescent="0.25">
      <c r="A162" s="4"/>
      <c r="B162" s="4"/>
      <c r="C162" s="32"/>
      <c r="D162" s="32"/>
      <c r="E162" s="33"/>
      <c r="F162" s="33"/>
      <c r="G162" s="33"/>
      <c r="H162" s="67"/>
      <c r="I162" s="32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2" customHeight="1" x14ac:dyDescent="0.25">
      <c r="A163" s="4"/>
      <c r="B163" s="4"/>
      <c r="C163" s="32"/>
      <c r="D163" s="32"/>
      <c r="E163" s="33"/>
      <c r="F163" s="33"/>
      <c r="G163" s="33"/>
      <c r="H163" s="67"/>
      <c r="I163" s="32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2" customHeight="1" x14ac:dyDescent="0.25">
      <c r="A164" s="4"/>
      <c r="B164" s="4"/>
      <c r="C164" s="32"/>
      <c r="D164" s="32"/>
      <c r="E164" s="33"/>
      <c r="F164" s="33"/>
      <c r="G164" s="33"/>
      <c r="H164" s="67"/>
      <c r="I164" s="32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2" customHeight="1" x14ac:dyDescent="0.25">
      <c r="A165" s="4"/>
      <c r="B165" s="4"/>
      <c r="C165" s="32"/>
      <c r="D165" s="32"/>
      <c r="E165" s="33"/>
      <c r="F165" s="33"/>
      <c r="G165" s="33"/>
      <c r="H165" s="67"/>
      <c r="I165" s="32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2" customHeight="1" x14ac:dyDescent="0.25">
      <c r="A166" s="4"/>
      <c r="B166" s="4"/>
      <c r="C166" s="32"/>
      <c r="D166" s="32"/>
      <c r="E166" s="33"/>
      <c r="F166" s="33"/>
      <c r="G166" s="33"/>
      <c r="H166" s="67"/>
      <c r="I166" s="32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2" customHeight="1" x14ac:dyDescent="0.25">
      <c r="A167" s="4"/>
      <c r="B167" s="4"/>
      <c r="C167" s="32"/>
      <c r="D167" s="32"/>
      <c r="E167" s="33"/>
      <c r="F167" s="33"/>
      <c r="G167" s="33"/>
      <c r="H167" s="67"/>
      <c r="I167" s="32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2" customHeight="1" x14ac:dyDescent="0.25">
      <c r="A168" s="4"/>
      <c r="B168" s="4"/>
      <c r="C168" s="32"/>
      <c r="D168" s="32"/>
      <c r="E168" s="33"/>
      <c r="F168" s="33"/>
      <c r="G168" s="33"/>
      <c r="H168" s="67"/>
      <c r="I168" s="32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2" customHeight="1" x14ac:dyDescent="0.25">
      <c r="A169" s="4"/>
      <c r="B169" s="4"/>
      <c r="C169" s="32"/>
      <c r="D169" s="32"/>
      <c r="E169" s="33"/>
      <c r="F169" s="33"/>
      <c r="G169" s="33"/>
      <c r="H169" s="67"/>
      <c r="I169" s="32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2" customHeight="1" x14ac:dyDescent="0.25">
      <c r="A170" s="4"/>
      <c r="B170" s="4"/>
      <c r="C170" s="32"/>
      <c r="D170" s="32"/>
      <c r="E170" s="33"/>
      <c r="F170" s="33"/>
      <c r="G170" s="33"/>
      <c r="H170" s="67"/>
      <c r="I170" s="32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2" customHeight="1" x14ac:dyDescent="0.25">
      <c r="A171" s="4"/>
      <c r="B171" s="4"/>
      <c r="C171" s="32"/>
      <c r="D171" s="32"/>
      <c r="E171" s="33"/>
      <c r="F171" s="33"/>
      <c r="G171" s="33"/>
      <c r="H171" s="67"/>
      <c r="I171" s="32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2" customHeight="1" x14ac:dyDescent="0.25">
      <c r="A172" s="4"/>
      <c r="B172" s="4"/>
      <c r="C172" s="32"/>
      <c r="D172" s="32"/>
      <c r="E172" s="33"/>
      <c r="F172" s="33"/>
      <c r="G172" s="33"/>
      <c r="H172" s="67"/>
      <c r="I172" s="32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2" customHeight="1" x14ac:dyDescent="0.25">
      <c r="A173" s="4"/>
      <c r="B173" s="4"/>
      <c r="C173" s="32"/>
      <c r="D173" s="32"/>
      <c r="E173" s="33"/>
      <c r="F173" s="33"/>
      <c r="G173" s="33"/>
      <c r="H173" s="67"/>
      <c r="I173" s="32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2" customHeight="1" x14ac:dyDescent="0.25">
      <c r="A174" s="4"/>
      <c r="B174" s="4"/>
      <c r="C174" s="32"/>
      <c r="D174" s="32"/>
      <c r="E174" s="33"/>
      <c r="F174" s="33"/>
      <c r="G174" s="33"/>
      <c r="H174" s="67"/>
      <c r="I174" s="32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2" customHeight="1" x14ac:dyDescent="0.25">
      <c r="A175" s="4"/>
      <c r="B175" s="4"/>
      <c r="C175" s="32"/>
      <c r="D175" s="32"/>
      <c r="E175" s="33"/>
      <c r="F175" s="33"/>
      <c r="G175" s="33"/>
      <c r="H175" s="67"/>
      <c r="I175" s="32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2" customHeight="1" x14ac:dyDescent="0.25">
      <c r="A176" s="4"/>
      <c r="B176" s="4"/>
      <c r="C176" s="32"/>
      <c r="D176" s="32"/>
      <c r="E176" s="33"/>
      <c r="F176" s="33"/>
      <c r="G176" s="33"/>
      <c r="H176" s="67"/>
      <c r="I176" s="32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2" customHeight="1" x14ac:dyDescent="0.25">
      <c r="A177" s="4"/>
      <c r="B177" s="4"/>
      <c r="C177" s="32"/>
      <c r="D177" s="32"/>
      <c r="E177" s="33"/>
      <c r="F177" s="33"/>
      <c r="G177" s="33"/>
      <c r="H177" s="67"/>
      <c r="I177" s="32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2" customHeight="1" x14ac:dyDescent="0.25">
      <c r="A178" s="4"/>
      <c r="B178" s="4"/>
      <c r="C178" s="32"/>
      <c r="D178" s="32"/>
      <c r="E178" s="33"/>
      <c r="F178" s="33"/>
      <c r="G178" s="33"/>
      <c r="H178" s="67"/>
      <c r="I178" s="32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2" customHeight="1" x14ac:dyDescent="0.25">
      <c r="A179" s="4"/>
      <c r="B179" s="4"/>
      <c r="C179" s="32"/>
      <c r="D179" s="32"/>
      <c r="E179" s="33"/>
      <c r="F179" s="33"/>
      <c r="G179" s="33"/>
      <c r="H179" s="67"/>
      <c r="I179" s="32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2" customHeight="1" x14ac:dyDescent="0.25">
      <c r="A180" s="4"/>
      <c r="B180" s="4"/>
      <c r="C180" s="32"/>
      <c r="D180" s="32"/>
      <c r="E180" s="33"/>
      <c r="F180" s="33"/>
      <c r="G180" s="33"/>
      <c r="H180" s="67"/>
      <c r="I180" s="32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2" customHeight="1" x14ac:dyDescent="0.25">
      <c r="A181" s="4"/>
      <c r="B181" s="4"/>
      <c r="C181" s="32"/>
      <c r="D181" s="32"/>
      <c r="E181" s="33"/>
      <c r="F181" s="33"/>
      <c r="G181" s="33"/>
      <c r="H181" s="67"/>
      <c r="I181" s="32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2" customHeight="1" x14ac:dyDescent="0.25">
      <c r="A182" s="4"/>
      <c r="B182" s="4"/>
      <c r="C182" s="32"/>
      <c r="D182" s="32"/>
      <c r="E182" s="33"/>
      <c r="F182" s="33"/>
      <c r="G182" s="33"/>
      <c r="H182" s="67"/>
      <c r="I182" s="32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2" customHeight="1" x14ac:dyDescent="0.25">
      <c r="A183" s="4"/>
      <c r="B183" s="4"/>
      <c r="C183" s="32"/>
      <c r="D183" s="32"/>
      <c r="E183" s="33"/>
      <c r="F183" s="33"/>
      <c r="G183" s="33"/>
      <c r="H183" s="67"/>
      <c r="I183" s="32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2" customHeight="1" x14ac:dyDescent="0.25">
      <c r="A184" s="4"/>
      <c r="B184" s="4"/>
      <c r="C184" s="32"/>
      <c r="D184" s="32"/>
      <c r="E184" s="33"/>
      <c r="F184" s="33"/>
      <c r="G184" s="33"/>
      <c r="H184" s="67"/>
      <c r="I184" s="32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2" customHeight="1" x14ac:dyDescent="0.25">
      <c r="A185" s="4"/>
      <c r="B185" s="4"/>
      <c r="C185" s="32"/>
      <c r="D185" s="32"/>
      <c r="E185" s="33"/>
      <c r="F185" s="33"/>
      <c r="G185" s="33"/>
      <c r="H185" s="67"/>
      <c r="I185" s="32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2" customHeight="1" x14ac:dyDescent="0.25">
      <c r="A186" s="4"/>
      <c r="B186" s="4"/>
      <c r="C186" s="32"/>
      <c r="D186" s="32"/>
      <c r="E186" s="33"/>
      <c r="F186" s="33"/>
      <c r="G186" s="33"/>
      <c r="H186" s="67"/>
      <c r="I186" s="32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2" customHeight="1" x14ac:dyDescent="0.25">
      <c r="A187" s="4"/>
      <c r="B187" s="4"/>
      <c r="C187" s="32"/>
      <c r="D187" s="32"/>
      <c r="E187" s="33"/>
      <c r="F187" s="33"/>
      <c r="G187" s="33"/>
      <c r="H187" s="67"/>
      <c r="I187" s="32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2" customHeight="1" x14ac:dyDescent="0.25">
      <c r="A188" s="4"/>
      <c r="B188" s="4"/>
      <c r="C188" s="32"/>
      <c r="D188" s="32"/>
      <c r="E188" s="33"/>
      <c r="F188" s="33"/>
      <c r="G188" s="33"/>
      <c r="H188" s="67"/>
      <c r="I188" s="32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2" customHeight="1" x14ac:dyDescent="0.25">
      <c r="A189" s="4"/>
      <c r="B189" s="4"/>
      <c r="C189" s="32"/>
      <c r="D189" s="32"/>
      <c r="E189" s="33"/>
      <c r="F189" s="33"/>
      <c r="G189" s="33"/>
      <c r="H189" s="67"/>
      <c r="I189" s="32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2" customHeight="1" x14ac:dyDescent="0.25">
      <c r="A190" s="4"/>
      <c r="B190" s="4"/>
      <c r="C190" s="32"/>
      <c r="D190" s="32"/>
      <c r="E190" s="33"/>
      <c r="F190" s="33"/>
      <c r="G190" s="33"/>
      <c r="H190" s="67"/>
      <c r="I190" s="32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2" customHeight="1" x14ac:dyDescent="0.25">
      <c r="A191" s="4"/>
      <c r="B191" s="4"/>
      <c r="C191" s="32"/>
      <c r="D191" s="32"/>
      <c r="E191" s="33"/>
      <c r="F191" s="33"/>
      <c r="G191" s="33"/>
      <c r="H191" s="67"/>
      <c r="I191" s="32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2" customHeight="1" x14ac:dyDescent="0.25">
      <c r="A192" s="4"/>
      <c r="B192" s="4"/>
      <c r="C192" s="32"/>
      <c r="D192" s="32"/>
      <c r="E192" s="33"/>
      <c r="F192" s="33"/>
      <c r="G192" s="33"/>
      <c r="H192" s="67"/>
      <c r="I192" s="32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2" customHeight="1" x14ac:dyDescent="0.25">
      <c r="A193" s="4"/>
      <c r="B193" s="4"/>
      <c r="C193" s="32"/>
      <c r="D193" s="32"/>
      <c r="E193" s="33"/>
      <c r="F193" s="33"/>
      <c r="G193" s="33"/>
      <c r="H193" s="67"/>
      <c r="I193" s="32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2" customHeight="1" x14ac:dyDescent="0.25">
      <c r="A194" s="4"/>
      <c r="B194" s="4"/>
      <c r="C194" s="32"/>
      <c r="D194" s="32"/>
      <c r="E194" s="33"/>
      <c r="F194" s="33"/>
      <c r="G194" s="33"/>
      <c r="H194" s="67"/>
      <c r="I194" s="32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2" customHeight="1" x14ac:dyDescent="0.25">
      <c r="A195" s="4"/>
      <c r="B195" s="4"/>
      <c r="C195" s="32"/>
      <c r="D195" s="32"/>
      <c r="E195" s="33"/>
      <c r="F195" s="33"/>
      <c r="G195" s="33"/>
      <c r="H195" s="67"/>
      <c r="I195" s="32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2" customHeight="1" x14ac:dyDescent="0.25">
      <c r="A196" s="4"/>
      <c r="B196" s="4"/>
      <c r="C196" s="32"/>
      <c r="D196" s="32"/>
      <c r="E196" s="33"/>
      <c r="F196" s="33"/>
      <c r="G196" s="33"/>
      <c r="H196" s="67"/>
      <c r="I196" s="32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2" customHeight="1" x14ac:dyDescent="0.25">
      <c r="A197" s="4"/>
      <c r="B197" s="4"/>
      <c r="C197" s="32"/>
      <c r="D197" s="32"/>
      <c r="E197" s="33"/>
      <c r="F197" s="33"/>
      <c r="G197" s="33"/>
      <c r="H197" s="67"/>
      <c r="I197" s="32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2" customHeight="1" x14ac:dyDescent="0.25">
      <c r="A198" s="4"/>
      <c r="B198" s="4"/>
      <c r="C198" s="32"/>
      <c r="D198" s="32"/>
      <c r="E198" s="33"/>
      <c r="F198" s="33"/>
      <c r="G198" s="33"/>
      <c r="H198" s="67"/>
      <c r="I198" s="32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2" customHeight="1" x14ac:dyDescent="0.25">
      <c r="A199" s="4"/>
      <c r="B199" s="4"/>
      <c r="C199" s="32"/>
      <c r="D199" s="32"/>
      <c r="E199" s="33"/>
      <c r="F199" s="33"/>
      <c r="G199" s="33"/>
      <c r="H199" s="67"/>
      <c r="I199" s="32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2" customHeight="1" x14ac:dyDescent="0.25">
      <c r="A200" s="4"/>
      <c r="B200" s="4"/>
      <c r="C200" s="32"/>
      <c r="D200" s="32"/>
      <c r="E200" s="33"/>
      <c r="F200" s="33"/>
      <c r="G200" s="33"/>
      <c r="H200" s="67"/>
      <c r="I200" s="32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2" customHeight="1" x14ac:dyDescent="0.25">
      <c r="A201" s="4"/>
      <c r="B201" s="4"/>
      <c r="C201" s="32"/>
      <c r="D201" s="32"/>
      <c r="E201" s="33"/>
      <c r="F201" s="33"/>
      <c r="G201" s="33"/>
      <c r="H201" s="67"/>
      <c r="I201" s="32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2" customHeight="1" x14ac:dyDescent="0.25">
      <c r="A202" s="4"/>
      <c r="B202" s="4"/>
      <c r="C202" s="32"/>
      <c r="D202" s="32"/>
      <c r="E202" s="33"/>
      <c r="F202" s="33"/>
      <c r="G202" s="33"/>
      <c r="H202" s="67"/>
      <c r="I202" s="32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2" customHeight="1" x14ac:dyDescent="0.25">
      <c r="A203" s="4"/>
      <c r="B203" s="4"/>
      <c r="C203" s="32"/>
      <c r="D203" s="32"/>
      <c r="E203" s="33"/>
      <c r="F203" s="33"/>
      <c r="G203" s="33"/>
      <c r="H203" s="67"/>
      <c r="I203" s="32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2" customHeight="1" x14ac:dyDescent="0.25">
      <c r="A204" s="4"/>
      <c r="B204" s="4"/>
      <c r="C204" s="32"/>
      <c r="D204" s="32"/>
      <c r="E204" s="33"/>
      <c r="F204" s="33"/>
      <c r="G204" s="33"/>
      <c r="H204" s="67"/>
      <c r="I204" s="32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2" customHeight="1" x14ac:dyDescent="0.25">
      <c r="A205" s="4"/>
      <c r="B205" s="4"/>
      <c r="C205" s="32"/>
      <c r="D205" s="32"/>
      <c r="E205" s="33"/>
      <c r="F205" s="33"/>
      <c r="G205" s="33"/>
      <c r="H205" s="67"/>
      <c r="I205" s="32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2" customHeight="1" x14ac:dyDescent="0.25">
      <c r="A206" s="4"/>
      <c r="B206" s="4"/>
      <c r="C206" s="32"/>
      <c r="D206" s="32"/>
      <c r="E206" s="33"/>
      <c r="F206" s="33"/>
      <c r="G206" s="33"/>
      <c r="H206" s="67"/>
      <c r="I206" s="32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2" customHeight="1" x14ac:dyDescent="0.25">
      <c r="A207" s="4"/>
      <c r="B207" s="4"/>
      <c r="C207" s="32"/>
      <c r="D207" s="32"/>
      <c r="E207" s="33"/>
      <c r="F207" s="33"/>
      <c r="G207" s="33"/>
      <c r="H207" s="67"/>
      <c r="I207" s="32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2" customHeight="1" x14ac:dyDescent="0.25">
      <c r="A208" s="4"/>
      <c r="B208" s="4"/>
      <c r="C208" s="32"/>
      <c r="D208" s="32"/>
      <c r="E208" s="33"/>
      <c r="F208" s="33"/>
      <c r="G208" s="33"/>
      <c r="H208" s="67"/>
      <c r="I208" s="32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2" customHeight="1" x14ac:dyDescent="0.25">
      <c r="A209" s="4"/>
      <c r="B209" s="4"/>
      <c r="C209" s="32"/>
      <c r="D209" s="32"/>
      <c r="E209" s="33"/>
      <c r="F209" s="33"/>
      <c r="G209" s="33"/>
      <c r="H209" s="67"/>
      <c r="I209" s="32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2" customHeight="1" x14ac:dyDescent="0.25">
      <c r="A210" s="4"/>
      <c r="B210" s="4"/>
      <c r="C210" s="32"/>
      <c r="D210" s="32"/>
      <c r="E210" s="33"/>
      <c r="F210" s="33"/>
      <c r="G210" s="33"/>
      <c r="H210" s="67"/>
      <c r="I210" s="32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2" customHeight="1" x14ac:dyDescent="0.25">
      <c r="A211" s="4"/>
      <c r="B211" s="4"/>
      <c r="C211" s="32"/>
      <c r="D211" s="32"/>
      <c r="E211" s="33"/>
      <c r="F211" s="33"/>
      <c r="G211" s="33"/>
      <c r="H211" s="67"/>
      <c r="I211" s="32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2" customHeight="1" x14ac:dyDescent="0.25">
      <c r="A212" s="4"/>
      <c r="B212" s="4"/>
      <c r="C212" s="32"/>
      <c r="D212" s="32"/>
      <c r="E212" s="33"/>
      <c r="F212" s="33"/>
      <c r="G212" s="33"/>
      <c r="H212" s="67"/>
      <c r="I212" s="32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2" customHeight="1" x14ac:dyDescent="0.25">
      <c r="A213" s="4"/>
      <c r="B213" s="4"/>
      <c r="C213" s="32"/>
      <c r="D213" s="32"/>
      <c r="E213" s="33"/>
      <c r="F213" s="33"/>
      <c r="G213" s="33"/>
      <c r="H213" s="67"/>
      <c r="I213" s="32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" customHeight="1" x14ac:dyDescent="0.25">
      <c r="A214" s="4"/>
      <c r="B214" s="4"/>
      <c r="C214" s="32"/>
      <c r="D214" s="32"/>
      <c r="E214" s="33"/>
      <c r="F214" s="33"/>
      <c r="G214" s="33"/>
      <c r="H214" s="67"/>
      <c r="I214" s="32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" customHeight="1" x14ac:dyDescent="0.25">
      <c r="A215" s="4"/>
      <c r="B215" s="4"/>
      <c r="C215" s="32"/>
      <c r="D215" s="32"/>
      <c r="E215" s="33"/>
      <c r="F215" s="33"/>
      <c r="G215" s="33"/>
      <c r="H215" s="67"/>
      <c r="I215" s="32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" customHeight="1" x14ac:dyDescent="0.25">
      <c r="A216" s="4"/>
      <c r="B216" s="4"/>
      <c r="C216" s="32"/>
      <c r="D216" s="32"/>
      <c r="E216" s="33"/>
      <c r="F216" s="33"/>
      <c r="G216" s="33"/>
      <c r="H216" s="67"/>
      <c r="I216" s="32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" customHeight="1" x14ac:dyDescent="0.25">
      <c r="A217" s="4"/>
      <c r="B217" s="4"/>
      <c r="C217" s="32"/>
      <c r="D217" s="32"/>
      <c r="E217" s="33"/>
      <c r="F217" s="33"/>
      <c r="G217" s="33"/>
      <c r="H217" s="67"/>
      <c r="I217" s="32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" customHeight="1" x14ac:dyDescent="0.25">
      <c r="A218" s="4"/>
      <c r="B218" s="4"/>
      <c r="C218" s="32"/>
      <c r="D218" s="32"/>
      <c r="E218" s="33"/>
      <c r="F218" s="33"/>
      <c r="G218" s="33"/>
      <c r="H218" s="67"/>
      <c r="I218" s="32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" customHeight="1" x14ac:dyDescent="0.25">
      <c r="A219" s="4"/>
      <c r="B219" s="4"/>
      <c r="C219" s="32"/>
      <c r="D219" s="32"/>
      <c r="E219" s="33"/>
      <c r="F219" s="33"/>
      <c r="G219" s="33"/>
      <c r="H219" s="67"/>
      <c r="I219" s="32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" customHeight="1" x14ac:dyDescent="0.25">
      <c r="A220" s="4"/>
      <c r="B220" s="4"/>
      <c r="C220" s="32"/>
      <c r="D220" s="32"/>
      <c r="E220" s="33"/>
      <c r="F220" s="33"/>
      <c r="G220" s="33"/>
      <c r="H220" s="67"/>
      <c r="I220" s="32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" customHeight="1" x14ac:dyDescent="0.25">
      <c r="A221" s="4"/>
      <c r="B221" s="4"/>
      <c r="C221" s="32"/>
      <c r="D221" s="32"/>
      <c r="E221" s="33"/>
      <c r="F221" s="33"/>
      <c r="G221" s="33"/>
      <c r="H221" s="67"/>
      <c r="I221" s="32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" customHeight="1" x14ac:dyDescent="0.25">
      <c r="A222" s="4"/>
      <c r="B222" s="4"/>
      <c r="C222" s="32"/>
      <c r="D222" s="32"/>
      <c r="E222" s="33"/>
      <c r="F222" s="33"/>
      <c r="G222" s="33"/>
      <c r="H222" s="67"/>
      <c r="I222" s="32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" customHeight="1" x14ac:dyDescent="0.25">
      <c r="A223" s="4"/>
      <c r="B223" s="4"/>
      <c r="C223" s="32"/>
      <c r="D223" s="32"/>
      <c r="E223" s="33"/>
      <c r="F223" s="33"/>
      <c r="G223" s="33"/>
      <c r="H223" s="67"/>
      <c r="I223" s="32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" customHeight="1" x14ac:dyDescent="0.25">
      <c r="A224" s="4"/>
      <c r="B224" s="4"/>
      <c r="C224" s="32"/>
      <c r="D224" s="32"/>
      <c r="E224" s="33"/>
      <c r="F224" s="33"/>
      <c r="G224" s="33"/>
      <c r="H224" s="67"/>
      <c r="I224" s="32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" customHeight="1" x14ac:dyDescent="0.25">
      <c r="A225" s="4"/>
      <c r="B225" s="4"/>
      <c r="C225" s="32"/>
      <c r="D225" s="32"/>
      <c r="E225" s="33"/>
      <c r="F225" s="33"/>
      <c r="G225" s="33"/>
      <c r="H225" s="67"/>
      <c r="I225" s="32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" customHeight="1" x14ac:dyDescent="0.25">
      <c r="A226" s="4"/>
      <c r="B226" s="4"/>
      <c r="C226" s="32"/>
      <c r="D226" s="32"/>
      <c r="E226" s="33"/>
      <c r="F226" s="33"/>
      <c r="G226" s="33"/>
      <c r="H226" s="67"/>
      <c r="I226" s="32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" customHeight="1" x14ac:dyDescent="0.25">
      <c r="A227" s="4"/>
      <c r="B227" s="4"/>
      <c r="C227" s="32"/>
      <c r="D227" s="32"/>
      <c r="E227" s="33"/>
      <c r="F227" s="33"/>
      <c r="G227" s="33"/>
      <c r="H227" s="67"/>
      <c r="I227" s="32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" customHeight="1" x14ac:dyDescent="0.25">
      <c r="A228" s="4"/>
      <c r="B228" s="4"/>
      <c r="C228" s="32"/>
      <c r="D228" s="32"/>
      <c r="E228" s="33"/>
      <c r="F228" s="33"/>
      <c r="G228" s="33"/>
      <c r="H228" s="67"/>
      <c r="I228" s="32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5.75" customHeight="1" x14ac:dyDescent="0.25"/>
    <row r="230" spans="1:27" ht="15.75" customHeight="1" x14ac:dyDescent="0.25"/>
    <row r="231" spans="1:27" ht="15.75" customHeight="1" x14ac:dyDescent="0.25"/>
    <row r="232" spans="1:27" ht="15.75" customHeight="1" x14ac:dyDescent="0.25"/>
    <row r="233" spans="1:27" ht="15.75" customHeight="1" x14ac:dyDescent="0.25"/>
    <row r="234" spans="1:27" ht="15.75" customHeight="1" x14ac:dyDescent="0.25"/>
    <row r="235" spans="1:27" ht="15.75" customHeight="1" x14ac:dyDescent="0.25"/>
    <row r="236" spans="1:27" ht="15.75" customHeight="1" x14ac:dyDescent="0.25"/>
    <row r="237" spans="1:27" ht="15.75" customHeight="1" x14ac:dyDescent="0.25"/>
    <row r="238" spans="1:27" ht="15.75" customHeight="1" x14ac:dyDescent="0.25"/>
    <row r="239" spans="1:27" ht="15.75" customHeight="1" x14ac:dyDescent="0.25"/>
    <row r="240" spans="1:27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heet="1" formatCells="0" formatColumns="0" formatRows="0" insertColumns="0" insertRows="0" insertHyperlinks="0" deleteColumns="0" deleteRows="0" sort="0" autoFilter="0" pivotTables="0"/>
  <mergeCells count="3">
    <mergeCell ref="B3:B6"/>
    <mergeCell ref="B8:B14"/>
    <mergeCell ref="B16:B28"/>
  </mergeCells>
  <pageMargins left="0.75" right="0.75" top="1" bottom="1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3"/>
  <sheetViews>
    <sheetView showGridLines="0" workbookViewId="0">
      <selection activeCell="E3" sqref="E3"/>
    </sheetView>
  </sheetViews>
  <sheetFormatPr defaultColWidth="12.6640625" defaultRowHeight="13.8" x14ac:dyDescent="0.3"/>
  <cols>
    <col min="1" max="1" width="3.44140625" style="41" customWidth="1"/>
    <col min="2" max="2" width="6" style="41" customWidth="1"/>
    <col min="3" max="4" width="7.88671875" style="41" customWidth="1"/>
    <col min="5" max="5" width="35.44140625" style="41" customWidth="1"/>
    <col min="6" max="6" width="8.5546875" style="41" customWidth="1"/>
    <col min="7" max="16384" width="12.6640625" style="41"/>
  </cols>
  <sheetData>
    <row r="2" spans="2:5" ht="14.4" x14ac:dyDescent="0.3">
      <c r="B2" s="42" t="s">
        <v>25</v>
      </c>
      <c r="C2" s="43" t="s">
        <v>16</v>
      </c>
      <c r="D2" s="43" t="s">
        <v>25</v>
      </c>
      <c r="E2" s="43" t="s">
        <v>26</v>
      </c>
    </row>
    <row r="3" spans="2:5" ht="14.4" x14ac:dyDescent="0.3">
      <c r="B3" s="44" t="s">
        <v>9</v>
      </c>
      <c r="C3" s="45" t="s">
        <v>10</v>
      </c>
      <c r="D3" s="45" t="s">
        <v>11</v>
      </c>
      <c r="E3" s="46" t="s">
        <v>22</v>
      </c>
    </row>
  </sheetData>
  <sheetProtection algorithmName="SHA-512" hashValue="pPSRcj2iHiwznfoMj6eqatajpUEbliIx1e/hjtQBrPGv5GDJtzXADYDQ0YF9JhkdMkp/rZhrrkYyTTEphVznZQ==" saltValue="b+Fylip5vkRAGGvURRFxKw==" spinCount="100000" sheet="1" formatCells="0" formatColumns="0" formatRows="0" insertColumns="0" insertRows="0" insertHyperlinks="0" deleteColumns="0" deleteRows="0" sort="0" autoFilter="0" pivotTables="0"/>
  <pageMargins left="0.75" right="0.75" top="1" bottom="1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000"/>
  <sheetViews>
    <sheetView workbookViewId="0"/>
  </sheetViews>
  <sheetFormatPr defaultColWidth="12.6640625" defaultRowHeight="15" customHeight="1" x14ac:dyDescent="0.25"/>
  <cols>
    <col min="1" max="9" width="5.6640625" customWidth="1"/>
  </cols>
  <sheetData>
    <row r="1" spans="1:9" ht="12" customHeight="1" x14ac:dyDescent="0.25">
      <c r="A1" s="14" t="s">
        <v>10</v>
      </c>
      <c r="B1" s="14" t="s">
        <v>11</v>
      </c>
      <c r="C1" s="14" t="s">
        <v>12</v>
      </c>
      <c r="D1" s="14" t="s">
        <v>13</v>
      </c>
      <c r="E1" s="14" t="s">
        <v>14</v>
      </c>
      <c r="F1" s="14" t="s">
        <v>15</v>
      </c>
      <c r="G1" s="14" t="s">
        <v>27</v>
      </c>
      <c r="H1" s="14" t="s">
        <v>28</v>
      </c>
      <c r="I1" s="14" t="s">
        <v>29</v>
      </c>
    </row>
    <row r="2" spans="1:9" ht="12" customHeight="1" x14ac:dyDescent="0.25">
      <c r="A2" s="14">
        <f>Formulario!U14</f>
        <v>1</v>
      </c>
      <c r="B2" s="14">
        <f>Formulario!V14</f>
        <v>4</v>
      </c>
      <c r="C2" s="14">
        <f>Formulario!W14</f>
        <v>1</v>
      </c>
      <c r="D2" s="14" t="e">
        <f>Formulario!#REF!</f>
        <v>#REF!</v>
      </c>
      <c r="E2" s="14">
        <f>Formulario!X14</f>
        <v>10</v>
      </c>
      <c r="F2" s="14">
        <f>Formulario!Y14</f>
        <v>10</v>
      </c>
      <c r="G2" s="4">
        <f t="shared" ref="G2:G33" si="0">IF(A2=1,F2,0)</f>
        <v>10</v>
      </c>
      <c r="H2" s="4">
        <f t="shared" ref="H2:H33" si="1">IF(A2=2,F2,0)</f>
        <v>0</v>
      </c>
      <c r="I2" s="4">
        <f t="shared" ref="I2:I33" si="2">IF(A2=3,F2,0)</f>
        <v>0</v>
      </c>
    </row>
    <row r="3" spans="1:9" ht="12" customHeight="1" x14ac:dyDescent="0.25">
      <c r="A3" s="14">
        <f>Formulario!U15</f>
        <v>1</v>
      </c>
      <c r="B3" s="14">
        <f>Formulario!V15</f>
        <v>5</v>
      </c>
      <c r="C3" s="14">
        <f>Formulario!W15</f>
        <v>1</v>
      </c>
      <c r="D3" s="14" t="e">
        <f>Formulario!#REF!</f>
        <v>#REF!</v>
      </c>
      <c r="E3" s="14">
        <f>Formulario!X15</f>
        <v>10</v>
      </c>
      <c r="F3" s="14">
        <f>Formulario!Y15</f>
        <v>10</v>
      </c>
      <c r="G3" s="4">
        <f t="shared" si="0"/>
        <v>10</v>
      </c>
      <c r="H3" s="4">
        <f t="shared" si="1"/>
        <v>0</v>
      </c>
      <c r="I3" s="4">
        <f t="shared" si="2"/>
        <v>0</v>
      </c>
    </row>
    <row r="4" spans="1:9" ht="12" customHeight="1" x14ac:dyDescent="0.25">
      <c r="A4" s="14">
        <f>Formulario!U16</f>
        <v>2</v>
      </c>
      <c r="B4" s="14">
        <f>Formulario!V16</f>
        <v>1</v>
      </c>
      <c r="C4" s="14">
        <f>Formulario!W16</f>
        <v>1</v>
      </c>
      <c r="D4" s="14" t="e">
        <f>Formulario!#REF!</f>
        <v>#REF!</v>
      </c>
      <c r="E4" s="14">
        <f>Formulario!X16</f>
        <v>10</v>
      </c>
      <c r="F4" s="14">
        <f>Formulario!Y16</f>
        <v>10</v>
      </c>
      <c r="G4" s="4">
        <f t="shared" si="0"/>
        <v>0</v>
      </c>
      <c r="H4" s="4">
        <f t="shared" si="1"/>
        <v>10</v>
      </c>
      <c r="I4" s="4">
        <f t="shared" si="2"/>
        <v>0</v>
      </c>
    </row>
    <row r="5" spans="1:9" ht="12" customHeight="1" x14ac:dyDescent="0.25">
      <c r="A5" s="14">
        <f>Formulario!U17</f>
        <v>1</v>
      </c>
      <c r="B5" s="14">
        <f>Formulario!V17</f>
        <v>2</v>
      </c>
      <c r="C5" s="14">
        <f>Formulario!W17</f>
        <v>1</v>
      </c>
      <c r="D5" s="14" t="e">
        <f>Formulario!#REF!</f>
        <v>#REF!</v>
      </c>
      <c r="E5" s="14">
        <f>Formulario!X17</f>
        <v>10</v>
      </c>
      <c r="F5" s="14">
        <f>Formulario!Y17</f>
        <v>10</v>
      </c>
      <c r="G5" s="4">
        <f t="shared" si="0"/>
        <v>10</v>
      </c>
      <c r="H5" s="4">
        <f t="shared" si="1"/>
        <v>0</v>
      </c>
      <c r="I5" s="4">
        <f t="shared" si="2"/>
        <v>0</v>
      </c>
    </row>
    <row r="6" spans="1:9" ht="12" customHeight="1" x14ac:dyDescent="0.25">
      <c r="A6" s="14">
        <f>Formulario!U18</f>
        <v>2</v>
      </c>
      <c r="B6" s="14">
        <f>Formulario!V18</f>
        <v>4</v>
      </c>
      <c r="C6" s="14">
        <f>Formulario!W18</f>
        <v>1</v>
      </c>
      <c r="D6" s="14" t="e">
        <f>Formulario!#REF!</f>
        <v>#REF!</v>
      </c>
      <c r="E6" s="14">
        <f>Formulario!X18</f>
        <v>10</v>
      </c>
      <c r="F6" s="14">
        <f>Formulario!Y18</f>
        <v>10</v>
      </c>
      <c r="G6" s="4">
        <f t="shared" si="0"/>
        <v>0</v>
      </c>
      <c r="H6" s="4">
        <f t="shared" si="1"/>
        <v>10</v>
      </c>
      <c r="I6" s="4">
        <f t="shared" si="2"/>
        <v>0</v>
      </c>
    </row>
    <row r="7" spans="1:9" ht="12" customHeight="1" x14ac:dyDescent="0.25">
      <c r="A7" s="14">
        <f>Formulario!U19</f>
        <v>2</v>
      </c>
      <c r="B7" s="14">
        <f>Formulario!V19</f>
        <v>5</v>
      </c>
      <c r="C7" s="14">
        <f>Formulario!W19</f>
        <v>1</v>
      </c>
      <c r="D7" s="14" t="e">
        <f>Formulario!#REF!</f>
        <v>#REF!</v>
      </c>
      <c r="E7" s="14">
        <f>Formulario!X19</f>
        <v>10</v>
      </c>
      <c r="F7" s="14">
        <f>Formulario!Y19</f>
        <v>10</v>
      </c>
      <c r="G7" s="4">
        <f t="shared" si="0"/>
        <v>0</v>
      </c>
      <c r="H7" s="4">
        <f t="shared" si="1"/>
        <v>10</v>
      </c>
      <c r="I7" s="4">
        <f t="shared" si="2"/>
        <v>0</v>
      </c>
    </row>
    <row r="8" spans="1:9" ht="12" customHeight="1" x14ac:dyDescent="0.25">
      <c r="A8" s="14">
        <f>Formulario!U20</f>
        <v>2</v>
      </c>
      <c r="B8" s="14">
        <f>Formulario!V20</f>
        <v>4</v>
      </c>
      <c r="C8" s="14">
        <f>Formulario!W20</f>
        <v>1</v>
      </c>
      <c r="D8" s="14" t="e">
        <f>Formulario!#REF!</f>
        <v>#REF!</v>
      </c>
      <c r="E8" s="14">
        <f>Formulario!X20</f>
        <v>10</v>
      </c>
      <c r="F8" s="14">
        <f>Formulario!Y20</f>
        <v>10</v>
      </c>
      <c r="G8" s="4">
        <f t="shared" si="0"/>
        <v>0</v>
      </c>
      <c r="H8" s="4">
        <f t="shared" si="1"/>
        <v>10</v>
      </c>
      <c r="I8" s="4">
        <f t="shared" si="2"/>
        <v>0</v>
      </c>
    </row>
    <row r="9" spans="1:9" ht="12" customHeight="1" x14ac:dyDescent="0.25">
      <c r="A9" s="14">
        <f>Formulario!U21</f>
        <v>2</v>
      </c>
      <c r="B9" s="14">
        <f>Formulario!V21</f>
        <v>5</v>
      </c>
      <c r="C9" s="14">
        <f>Formulario!W21</f>
        <v>1</v>
      </c>
      <c r="D9" s="14" t="e">
        <f>Formulario!#REF!</f>
        <v>#REF!</v>
      </c>
      <c r="E9" s="14">
        <f>Formulario!X21</f>
        <v>10</v>
      </c>
      <c r="F9" s="14">
        <f>Formulario!Y21</f>
        <v>10</v>
      </c>
      <c r="G9" s="4">
        <f t="shared" si="0"/>
        <v>0</v>
      </c>
      <c r="H9" s="4">
        <f t="shared" si="1"/>
        <v>10</v>
      </c>
      <c r="I9" s="4">
        <f t="shared" si="2"/>
        <v>0</v>
      </c>
    </row>
    <row r="10" spans="1:9" ht="12" customHeight="1" x14ac:dyDescent="0.25">
      <c r="A10" s="14">
        <f>Formulario!U22</f>
        <v>2</v>
      </c>
      <c r="B10" s="14">
        <f>Formulario!V22</f>
        <v>0</v>
      </c>
      <c r="C10" s="14">
        <f>Formulario!W22</f>
        <v>0</v>
      </c>
      <c r="D10" s="14" t="e">
        <f>Formulario!#REF!</f>
        <v>#REF!</v>
      </c>
      <c r="E10" s="14">
        <f>Formulario!X22</f>
        <v>10</v>
      </c>
      <c r="F10" s="14">
        <f>Formulario!Y22</f>
        <v>0</v>
      </c>
      <c r="G10" s="4">
        <f t="shared" si="0"/>
        <v>0</v>
      </c>
      <c r="H10" s="4">
        <f t="shared" si="1"/>
        <v>0</v>
      </c>
      <c r="I10" s="4">
        <f t="shared" si="2"/>
        <v>0</v>
      </c>
    </row>
    <row r="11" spans="1:9" ht="12" customHeight="1" x14ac:dyDescent="0.25">
      <c r="A11" s="14">
        <f>Formulario!U23</f>
        <v>2</v>
      </c>
      <c r="B11" s="14">
        <f>Formulario!V23</f>
        <v>6</v>
      </c>
      <c r="C11" s="14">
        <f>Formulario!W23</f>
        <v>1</v>
      </c>
      <c r="D11" s="14" t="e">
        <f>Formulario!#REF!</f>
        <v>#REF!</v>
      </c>
      <c r="E11" s="14">
        <f>Formulario!X23</f>
        <v>10</v>
      </c>
      <c r="F11" s="14">
        <f>Formulario!Y23</f>
        <v>10</v>
      </c>
      <c r="G11" s="4">
        <f t="shared" si="0"/>
        <v>0</v>
      </c>
      <c r="H11" s="4">
        <f t="shared" si="1"/>
        <v>10</v>
      </c>
      <c r="I11" s="4">
        <f t="shared" si="2"/>
        <v>0</v>
      </c>
    </row>
    <row r="12" spans="1:9" ht="12" customHeight="1" x14ac:dyDescent="0.25">
      <c r="A12" s="14">
        <f>Formulario!U24</f>
        <v>3</v>
      </c>
      <c r="B12" s="14">
        <f>Formulario!V24</f>
        <v>1</v>
      </c>
      <c r="C12" s="14">
        <f>Formulario!W24</f>
        <v>1</v>
      </c>
      <c r="D12" s="14" t="e">
        <f>Formulario!#REF!</f>
        <v>#REF!</v>
      </c>
      <c r="E12" s="14">
        <f>Formulario!X24</f>
        <v>2</v>
      </c>
      <c r="F12" s="14">
        <f>Formulario!Y24</f>
        <v>2</v>
      </c>
      <c r="G12" s="4">
        <f t="shared" si="0"/>
        <v>0</v>
      </c>
      <c r="H12" s="4">
        <f t="shared" si="1"/>
        <v>0</v>
      </c>
      <c r="I12" s="4">
        <f t="shared" si="2"/>
        <v>2</v>
      </c>
    </row>
    <row r="13" spans="1:9" ht="12" customHeight="1" x14ac:dyDescent="0.25">
      <c r="A13" s="14">
        <f>Formulario!U25</f>
        <v>3</v>
      </c>
      <c r="B13" s="14">
        <f>Formulario!V25</f>
        <v>2</v>
      </c>
      <c r="C13" s="14">
        <f>Formulario!W25</f>
        <v>2</v>
      </c>
      <c r="D13" s="14" t="e">
        <f>Formulario!#REF!</f>
        <v>#REF!</v>
      </c>
      <c r="E13" s="14">
        <f>Formulario!X25</f>
        <v>0</v>
      </c>
      <c r="F13" s="14">
        <f>Formulario!Y25</f>
        <v>0</v>
      </c>
      <c r="G13" s="4">
        <f t="shared" si="0"/>
        <v>0</v>
      </c>
      <c r="H13" s="4">
        <f t="shared" si="1"/>
        <v>0</v>
      </c>
      <c r="I13" s="4">
        <f t="shared" si="2"/>
        <v>0</v>
      </c>
    </row>
    <row r="14" spans="1:9" ht="12" customHeight="1" x14ac:dyDescent="0.25">
      <c r="A14" s="14" t="str">
        <f>Formulario!U26</f>
        <v/>
      </c>
      <c r="B14" s="14" t="str">
        <f>Formulario!V26</f>
        <v/>
      </c>
      <c r="C14" s="14" t="str">
        <f>Formulario!W26</f>
        <v/>
      </c>
      <c r="D14" s="14" t="e">
        <f>Formulario!#REF!</f>
        <v>#REF!</v>
      </c>
      <c r="E14" s="14">
        <f>Formulario!X26</f>
        <v>0</v>
      </c>
      <c r="F14" s="14">
        <f>Formulario!Y26</f>
        <v>0</v>
      </c>
      <c r="G14" s="4">
        <f t="shared" si="0"/>
        <v>0</v>
      </c>
      <c r="H14" s="4">
        <f t="shared" si="1"/>
        <v>0</v>
      </c>
      <c r="I14" s="4">
        <f t="shared" si="2"/>
        <v>0</v>
      </c>
    </row>
    <row r="15" spans="1:9" ht="12" customHeight="1" x14ac:dyDescent="0.25">
      <c r="A15" s="14" t="str">
        <f>Formulario!U27</f>
        <v/>
      </c>
      <c r="B15" s="14" t="str">
        <f>Formulario!V27</f>
        <v/>
      </c>
      <c r="C15" s="14" t="str">
        <f>Formulario!W27</f>
        <v/>
      </c>
      <c r="D15" s="14" t="e">
        <f>Formulario!#REF!</f>
        <v>#REF!</v>
      </c>
      <c r="E15" s="14">
        <f>Formulario!X27</f>
        <v>0</v>
      </c>
      <c r="F15" s="14">
        <f>Formulario!Y27</f>
        <v>0</v>
      </c>
      <c r="G15" s="4">
        <f t="shared" si="0"/>
        <v>0</v>
      </c>
      <c r="H15" s="4">
        <f t="shared" si="1"/>
        <v>0</v>
      </c>
      <c r="I15" s="4">
        <f t="shared" si="2"/>
        <v>0</v>
      </c>
    </row>
    <row r="16" spans="1:9" ht="12" customHeight="1" x14ac:dyDescent="0.25">
      <c r="A16" s="14" t="str">
        <f>Formulario!U28</f>
        <v/>
      </c>
      <c r="B16" s="14" t="str">
        <f>Formulario!V28</f>
        <v/>
      </c>
      <c r="C16" s="14" t="str">
        <f>Formulario!W28</f>
        <v/>
      </c>
      <c r="D16" s="14" t="e">
        <f>Formulario!#REF!</f>
        <v>#REF!</v>
      </c>
      <c r="E16" s="14">
        <f>Formulario!X28</f>
        <v>0</v>
      </c>
      <c r="F16" s="14">
        <f>Formulario!Y28</f>
        <v>0</v>
      </c>
      <c r="G16" s="4">
        <f t="shared" si="0"/>
        <v>0</v>
      </c>
      <c r="H16" s="4">
        <f t="shared" si="1"/>
        <v>0</v>
      </c>
      <c r="I16" s="4">
        <f t="shared" si="2"/>
        <v>0</v>
      </c>
    </row>
    <row r="17" spans="1:9" ht="12" customHeight="1" x14ac:dyDescent="0.25">
      <c r="A17" s="14" t="str">
        <f>Formulario!U29</f>
        <v/>
      </c>
      <c r="B17" s="14" t="str">
        <f>Formulario!V29</f>
        <v/>
      </c>
      <c r="C17" s="14" t="str">
        <f>Formulario!W29</f>
        <v/>
      </c>
      <c r="D17" s="14" t="e">
        <f>Formulario!#REF!</f>
        <v>#REF!</v>
      </c>
      <c r="E17" s="14">
        <f>Formulario!X29</f>
        <v>0</v>
      </c>
      <c r="F17" s="14">
        <f>Formulario!Y29</f>
        <v>0</v>
      </c>
      <c r="G17" s="4">
        <f t="shared" si="0"/>
        <v>0</v>
      </c>
      <c r="H17" s="4">
        <f t="shared" si="1"/>
        <v>0</v>
      </c>
      <c r="I17" s="4">
        <f t="shared" si="2"/>
        <v>0</v>
      </c>
    </row>
    <row r="18" spans="1:9" ht="12" customHeight="1" x14ac:dyDescent="0.25">
      <c r="A18" s="14" t="str">
        <f>Formulario!U30</f>
        <v/>
      </c>
      <c r="B18" s="14" t="str">
        <f>Formulario!V30</f>
        <v/>
      </c>
      <c r="C18" s="14" t="str">
        <f>Formulario!W30</f>
        <v/>
      </c>
      <c r="D18" s="14" t="e">
        <f>Formulario!#REF!</f>
        <v>#REF!</v>
      </c>
      <c r="E18" s="14">
        <f>Formulario!X30</f>
        <v>0</v>
      </c>
      <c r="F18" s="14">
        <f>Formulario!Y30</f>
        <v>0</v>
      </c>
      <c r="G18" s="4">
        <f t="shared" si="0"/>
        <v>0</v>
      </c>
      <c r="H18" s="4">
        <f t="shared" si="1"/>
        <v>0</v>
      </c>
      <c r="I18" s="4">
        <f t="shared" si="2"/>
        <v>0</v>
      </c>
    </row>
    <row r="19" spans="1:9" ht="12" customHeight="1" x14ac:dyDescent="0.25">
      <c r="A19" s="14" t="str">
        <f>Formulario!U31</f>
        <v/>
      </c>
      <c r="B19" s="14" t="str">
        <f>Formulario!V31</f>
        <v/>
      </c>
      <c r="C19" s="14" t="str">
        <f>Formulario!W31</f>
        <v/>
      </c>
      <c r="D19" s="14" t="e">
        <f>Formulario!#REF!</f>
        <v>#REF!</v>
      </c>
      <c r="E19" s="14">
        <f>Formulario!X31</f>
        <v>0</v>
      </c>
      <c r="F19" s="14">
        <f>Formulario!Y31</f>
        <v>0</v>
      </c>
      <c r="G19" s="4">
        <f t="shared" si="0"/>
        <v>0</v>
      </c>
      <c r="H19" s="4">
        <f t="shared" si="1"/>
        <v>0</v>
      </c>
      <c r="I19" s="4">
        <f t="shared" si="2"/>
        <v>0</v>
      </c>
    </row>
    <row r="20" spans="1:9" ht="12" customHeight="1" x14ac:dyDescent="0.25">
      <c r="A20" s="14" t="str">
        <f>Formulario!U32</f>
        <v/>
      </c>
      <c r="B20" s="14" t="str">
        <f>Formulario!V32</f>
        <v/>
      </c>
      <c r="C20" s="14" t="str">
        <f>Formulario!W32</f>
        <v/>
      </c>
      <c r="D20" s="14" t="e">
        <f>Formulario!#REF!</f>
        <v>#REF!</v>
      </c>
      <c r="E20" s="14">
        <f>Formulario!X32</f>
        <v>0</v>
      </c>
      <c r="F20" s="14">
        <f>Formulario!Y32</f>
        <v>0</v>
      </c>
      <c r="G20" s="4">
        <f t="shared" si="0"/>
        <v>0</v>
      </c>
      <c r="H20" s="4">
        <f t="shared" si="1"/>
        <v>0</v>
      </c>
      <c r="I20" s="4">
        <f t="shared" si="2"/>
        <v>0</v>
      </c>
    </row>
    <row r="21" spans="1:9" ht="12" customHeight="1" x14ac:dyDescent="0.25">
      <c r="A21" s="14" t="str">
        <f>Formulario!U33</f>
        <v/>
      </c>
      <c r="B21" s="14" t="str">
        <f>Formulario!V33</f>
        <v/>
      </c>
      <c r="C21" s="14" t="str">
        <f>Formulario!W33</f>
        <v/>
      </c>
      <c r="D21" s="14" t="e">
        <f>Formulario!#REF!</f>
        <v>#REF!</v>
      </c>
      <c r="E21" s="14">
        <f>Formulario!X33</f>
        <v>0</v>
      </c>
      <c r="F21" s="14">
        <f>Formulario!Y33</f>
        <v>0</v>
      </c>
      <c r="G21" s="4">
        <f t="shared" si="0"/>
        <v>0</v>
      </c>
      <c r="H21" s="4">
        <f t="shared" si="1"/>
        <v>0</v>
      </c>
      <c r="I21" s="4">
        <f t="shared" si="2"/>
        <v>0</v>
      </c>
    </row>
    <row r="22" spans="1:9" ht="12" customHeight="1" x14ac:dyDescent="0.25">
      <c r="A22" s="14" t="str">
        <f>Formulario!U34</f>
        <v/>
      </c>
      <c r="B22" s="14" t="str">
        <f>Formulario!V34</f>
        <v/>
      </c>
      <c r="C22" s="14" t="str">
        <f>Formulario!W34</f>
        <v/>
      </c>
      <c r="D22" s="14" t="e">
        <f>Formulario!#REF!</f>
        <v>#REF!</v>
      </c>
      <c r="E22" s="14">
        <f>Formulario!X34</f>
        <v>0</v>
      </c>
      <c r="F22" s="14">
        <f>Formulario!Y34</f>
        <v>0</v>
      </c>
      <c r="G22" s="4">
        <f t="shared" si="0"/>
        <v>0</v>
      </c>
      <c r="H22" s="4">
        <f t="shared" si="1"/>
        <v>0</v>
      </c>
      <c r="I22" s="4">
        <f t="shared" si="2"/>
        <v>0</v>
      </c>
    </row>
    <row r="23" spans="1:9" ht="12" customHeight="1" x14ac:dyDescent="0.25">
      <c r="A23" s="14" t="str">
        <f>Formulario!U35</f>
        <v/>
      </c>
      <c r="B23" s="14" t="str">
        <f>Formulario!V35</f>
        <v/>
      </c>
      <c r="C23" s="14" t="str">
        <f>Formulario!W35</f>
        <v/>
      </c>
      <c r="D23" s="14" t="e">
        <f>Formulario!#REF!</f>
        <v>#REF!</v>
      </c>
      <c r="E23" s="14">
        <f>Formulario!X35</f>
        <v>0</v>
      </c>
      <c r="F23" s="14">
        <f>Formulario!Y35</f>
        <v>0</v>
      </c>
      <c r="G23" s="4">
        <f t="shared" si="0"/>
        <v>0</v>
      </c>
      <c r="H23" s="4">
        <f t="shared" si="1"/>
        <v>0</v>
      </c>
      <c r="I23" s="4">
        <f t="shared" si="2"/>
        <v>0</v>
      </c>
    </row>
    <row r="24" spans="1:9" ht="12" customHeight="1" x14ac:dyDescent="0.25">
      <c r="A24" s="14" t="str">
        <f>Formulario!U36</f>
        <v/>
      </c>
      <c r="B24" s="14" t="str">
        <f>Formulario!V36</f>
        <v/>
      </c>
      <c r="C24" s="14" t="str">
        <f>Formulario!W36</f>
        <v/>
      </c>
      <c r="D24" s="14" t="e">
        <f>Formulario!#REF!</f>
        <v>#REF!</v>
      </c>
      <c r="E24" s="14">
        <f>Formulario!X36</f>
        <v>0</v>
      </c>
      <c r="F24" s="14">
        <f>Formulario!Y36</f>
        <v>0</v>
      </c>
      <c r="G24" s="4">
        <f t="shared" si="0"/>
        <v>0</v>
      </c>
      <c r="H24" s="4">
        <f t="shared" si="1"/>
        <v>0</v>
      </c>
      <c r="I24" s="4">
        <f t="shared" si="2"/>
        <v>0</v>
      </c>
    </row>
    <row r="25" spans="1:9" ht="12" customHeight="1" x14ac:dyDescent="0.25">
      <c r="A25" s="14" t="str">
        <f>Formulario!U37</f>
        <v/>
      </c>
      <c r="B25" s="14" t="str">
        <f>Formulario!V37</f>
        <v/>
      </c>
      <c r="C25" s="14" t="str">
        <f>Formulario!W37</f>
        <v/>
      </c>
      <c r="D25" s="14" t="e">
        <f>Formulario!#REF!</f>
        <v>#REF!</v>
      </c>
      <c r="E25" s="14">
        <f>Formulario!X37</f>
        <v>0</v>
      </c>
      <c r="F25" s="14">
        <f>Formulario!Y37</f>
        <v>0</v>
      </c>
      <c r="G25" s="4">
        <f t="shared" si="0"/>
        <v>0</v>
      </c>
      <c r="H25" s="4">
        <f t="shared" si="1"/>
        <v>0</v>
      </c>
      <c r="I25" s="4">
        <f t="shared" si="2"/>
        <v>0</v>
      </c>
    </row>
    <row r="26" spans="1:9" ht="12" customHeight="1" x14ac:dyDescent="0.25">
      <c r="A26" s="14" t="str">
        <f>Formulario!U38</f>
        <v/>
      </c>
      <c r="B26" s="14" t="str">
        <f>Formulario!V38</f>
        <v/>
      </c>
      <c r="C26" s="14" t="str">
        <f>Formulario!W38</f>
        <v/>
      </c>
      <c r="D26" s="14" t="e">
        <f>Formulario!#REF!</f>
        <v>#REF!</v>
      </c>
      <c r="E26" s="14">
        <f>Formulario!X38</f>
        <v>0</v>
      </c>
      <c r="F26" s="14">
        <f>Formulario!Y38</f>
        <v>0</v>
      </c>
      <c r="G26" s="4">
        <f t="shared" si="0"/>
        <v>0</v>
      </c>
      <c r="H26" s="4">
        <f t="shared" si="1"/>
        <v>0</v>
      </c>
      <c r="I26" s="4">
        <f t="shared" si="2"/>
        <v>0</v>
      </c>
    </row>
    <row r="27" spans="1:9" ht="12" customHeight="1" x14ac:dyDescent="0.25">
      <c r="A27" s="14" t="str">
        <f>Formulario!U39</f>
        <v/>
      </c>
      <c r="B27" s="14" t="str">
        <f>Formulario!V39</f>
        <v/>
      </c>
      <c r="C27" s="14" t="str">
        <f>Formulario!W39</f>
        <v/>
      </c>
      <c r="D27" s="14" t="e">
        <f>Formulario!#REF!</f>
        <v>#REF!</v>
      </c>
      <c r="E27" s="14">
        <f>Formulario!X39</f>
        <v>0</v>
      </c>
      <c r="F27" s="14">
        <f>Formulario!Y39</f>
        <v>0</v>
      </c>
      <c r="G27" s="4">
        <f t="shared" si="0"/>
        <v>0</v>
      </c>
      <c r="H27" s="4">
        <f t="shared" si="1"/>
        <v>0</v>
      </c>
      <c r="I27" s="4">
        <f t="shared" si="2"/>
        <v>0</v>
      </c>
    </row>
    <row r="28" spans="1:9" ht="12" customHeight="1" x14ac:dyDescent="0.25">
      <c r="A28" s="14" t="str">
        <f>Formulario!U40</f>
        <v/>
      </c>
      <c r="B28" s="14" t="str">
        <f>Formulario!V40</f>
        <v/>
      </c>
      <c r="C28" s="14" t="str">
        <f>Formulario!W40</f>
        <v/>
      </c>
      <c r="D28" s="14" t="e">
        <f>Formulario!#REF!</f>
        <v>#REF!</v>
      </c>
      <c r="E28" s="14">
        <f>Formulario!X40</f>
        <v>0</v>
      </c>
      <c r="F28" s="14">
        <f>Formulario!Y40</f>
        <v>0</v>
      </c>
      <c r="G28" s="4">
        <f t="shared" si="0"/>
        <v>0</v>
      </c>
      <c r="H28" s="4">
        <f t="shared" si="1"/>
        <v>0</v>
      </c>
      <c r="I28" s="4">
        <f t="shared" si="2"/>
        <v>0</v>
      </c>
    </row>
    <row r="29" spans="1:9" ht="12" customHeight="1" x14ac:dyDescent="0.25">
      <c r="A29" s="14" t="str">
        <f>Formulario!U41</f>
        <v/>
      </c>
      <c r="B29" s="14" t="str">
        <f>Formulario!V41</f>
        <v/>
      </c>
      <c r="C29" s="14" t="str">
        <f>Formulario!W41</f>
        <v/>
      </c>
      <c r="D29" s="14" t="e">
        <f>Formulario!#REF!</f>
        <v>#REF!</v>
      </c>
      <c r="E29" s="14">
        <f>Formulario!X41</f>
        <v>0</v>
      </c>
      <c r="F29" s="14">
        <f>Formulario!Y41</f>
        <v>0</v>
      </c>
      <c r="G29" s="4">
        <f t="shared" si="0"/>
        <v>0</v>
      </c>
      <c r="H29" s="4">
        <f t="shared" si="1"/>
        <v>0</v>
      </c>
      <c r="I29" s="4">
        <f t="shared" si="2"/>
        <v>0</v>
      </c>
    </row>
    <row r="30" spans="1:9" ht="12" customHeight="1" x14ac:dyDescent="0.25">
      <c r="A30" s="14" t="str">
        <f>Formulario!U42</f>
        <v/>
      </c>
      <c r="B30" s="14" t="str">
        <f>Formulario!V42</f>
        <v/>
      </c>
      <c r="C30" s="14" t="str">
        <f>Formulario!W42</f>
        <v/>
      </c>
      <c r="D30" s="14" t="e">
        <f>Formulario!#REF!</f>
        <v>#REF!</v>
      </c>
      <c r="E30" s="14">
        <f>Formulario!X42</f>
        <v>0</v>
      </c>
      <c r="F30" s="14">
        <f>Formulario!Y42</f>
        <v>0</v>
      </c>
      <c r="G30" s="4">
        <f t="shared" si="0"/>
        <v>0</v>
      </c>
      <c r="H30" s="4">
        <f t="shared" si="1"/>
        <v>0</v>
      </c>
      <c r="I30" s="4">
        <f t="shared" si="2"/>
        <v>0</v>
      </c>
    </row>
    <row r="31" spans="1:9" ht="12" customHeight="1" x14ac:dyDescent="0.25">
      <c r="A31" s="14" t="str">
        <f>Formulario!U43</f>
        <v/>
      </c>
      <c r="B31" s="14" t="str">
        <f>Formulario!V43</f>
        <v/>
      </c>
      <c r="C31" s="14" t="str">
        <f>Formulario!W43</f>
        <v/>
      </c>
      <c r="D31" s="14" t="e">
        <f>Formulario!#REF!</f>
        <v>#REF!</v>
      </c>
      <c r="E31" s="14">
        <f>Formulario!X43</f>
        <v>0</v>
      </c>
      <c r="F31" s="14">
        <f>Formulario!Y43</f>
        <v>0</v>
      </c>
      <c r="G31" s="4">
        <f t="shared" si="0"/>
        <v>0</v>
      </c>
      <c r="H31" s="4">
        <f t="shared" si="1"/>
        <v>0</v>
      </c>
      <c r="I31" s="4">
        <f t="shared" si="2"/>
        <v>0</v>
      </c>
    </row>
    <row r="32" spans="1:9" ht="12" customHeight="1" x14ac:dyDescent="0.25">
      <c r="A32" s="14" t="str">
        <f>Formulario!U44</f>
        <v/>
      </c>
      <c r="B32" s="14" t="str">
        <f>Formulario!V44</f>
        <v/>
      </c>
      <c r="C32" s="14" t="str">
        <f>Formulario!W44</f>
        <v/>
      </c>
      <c r="D32" s="14" t="e">
        <f>Formulario!#REF!</f>
        <v>#REF!</v>
      </c>
      <c r="E32" s="14">
        <f>Formulario!X44</f>
        <v>0</v>
      </c>
      <c r="F32" s="14">
        <f>Formulario!Y44</f>
        <v>0</v>
      </c>
      <c r="G32" s="4">
        <f t="shared" si="0"/>
        <v>0</v>
      </c>
      <c r="H32" s="4">
        <f t="shared" si="1"/>
        <v>0</v>
      </c>
      <c r="I32" s="4">
        <f t="shared" si="2"/>
        <v>0</v>
      </c>
    </row>
    <row r="33" spans="1:9" ht="12" customHeight="1" x14ac:dyDescent="0.25">
      <c r="A33" s="14" t="str">
        <f>Formulario!U45</f>
        <v/>
      </c>
      <c r="B33" s="14" t="str">
        <f>Formulario!V45</f>
        <v/>
      </c>
      <c r="C33" s="14" t="str">
        <f>Formulario!W45</f>
        <v/>
      </c>
      <c r="D33" s="14" t="e">
        <f>Formulario!#REF!</f>
        <v>#REF!</v>
      </c>
      <c r="E33" s="14">
        <f>Formulario!X45</f>
        <v>0</v>
      </c>
      <c r="F33" s="14">
        <f>Formulario!Y45</f>
        <v>0</v>
      </c>
      <c r="G33" s="4">
        <f t="shared" si="0"/>
        <v>0</v>
      </c>
      <c r="H33" s="4">
        <f t="shared" si="1"/>
        <v>0</v>
      </c>
      <c r="I33" s="4">
        <f t="shared" si="2"/>
        <v>0</v>
      </c>
    </row>
    <row r="34" spans="1:9" ht="12" customHeight="1" x14ac:dyDescent="0.25">
      <c r="A34" s="14"/>
      <c r="B34" s="14"/>
      <c r="C34" s="14"/>
      <c r="D34" s="14"/>
      <c r="E34" s="14"/>
      <c r="F34" s="14"/>
      <c r="G34" s="4">
        <f t="shared" ref="G34:I34" si="3">SUM(G2:G33)</f>
        <v>30</v>
      </c>
      <c r="H34" s="4">
        <f t="shared" si="3"/>
        <v>60</v>
      </c>
      <c r="I34" s="4">
        <f t="shared" si="3"/>
        <v>2</v>
      </c>
    </row>
    <row r="35" spans="1:9" ht="12" customHeight="1" x14ac:dyDescent="0.25">
      <c r="A35" s="14"/>
      <c r="B35" s="14"/>
      <c r="C35" s="14"/>
      <c r="D35" s="14"/>
      <c r="E35" s="14"/>
      <c r="F35" s="14"/>
    </row>
    <row r="36" spans="1:9" ht="12" customHeight="1" x14ac:dyDescent="0.25">
      <c r="A36" s="14"/>
      <c r="B36" s="14"/>
      <c r="C36" s="14"/>
      <c r="D36" s="14"/>
      <c r="E36" s="14"/>
      <c r="F36" s="14"/>
    </row>
    <row r="37" spans="1:9" ht="12" customHeight="1" x14ac:dyDescent="0.25">
      <c r="A37" s="14"/>
      <c r="B37" s="14"/>
      <c r="C37" s="14"/>
      <c r="D37" s="14"/>
      <c r="E37" s="14"/>
      <c r="F37" s="14"/>
    </row>
    <row r="38" spans="1:9" ht="12" customHeight="1" x14ac:dyDescent="0.25">
      <c r="A38" s="14"/>
      <c r="B38" s="14"/>
      <c r="C38" s="14"/>
      <c r="D38" s="14"/>
      <c r="E38" s="14"/>
      <c r="F38" s="14"/>
    </row>
    <row r="39" spans="1:9" ht="12" customHeight="1" x14ac:dyDescent="0.25">
      <c r="A39" s="14"/>
      <c r="B39" s="14"/>
      <c r="C39" s="14"/>
      <c r="D39" s="14"/>
      <c r="E39" s="14"/>
      <c r="F39" s="14"/>
    </row>
    <row r="40" spans="1:9" ht="12" customHeight="1" x14ac:dyDescent="0.25">
      <c r="A40" s="14"/>
      <c r="B40" s="14"/>
      <c r="C40" s="14"/>
      <c r="D40" s="14"/>
      <c r="E40" s="14"/>
      <c r="F40" s="14"/>
    </row>
    <row r="41" spans="1:9" ht="12" customHeight="1" x14ac:dyDescent="0.25">
      <c r="A41" s="14"/>
      <c r="B41" s="14"/>
      <c r="C41" s="14"/>
      <c r="D41" s="14"/>
      <c r="E41" s="14"/>
      <c r="F41" s="14"/>
    </row>
    <row r="42" spans="1:9" ht="12" customHeight="1" x14ac:dyDescent="0.25">
      <c r="A42" s="14"/>
      <c r="B42" s="14"/>
      <c r="C42" s="14"/>
      <c r="D42" s="14"/>
      <c r="E42" s="14"/>
      <c r="F42" s="14"/>
    </row>
    <row r="43" spans="1:9" ht="12" customHeight="1" x14ac:dyDescent="0.25">
      <c r="A43" s="14"/>
      <c r="B43" s="14"/>
      <c r="C43" s="14"/>
      <c r="D43" s="14"/>
      <c r="E43" s="14"/>
      <c r="F43" s="14"/>
    </row>
    <row r="44" spans="1:9" ht="12" customHeight="1" x14ac:dyDescent="0.25">
      <c r="A44" s="14"/>
      <c r="B44" s="14"/>
      <c r="C44" s="14"/>
      <c r="D44" s="14"/>
      <c r="E44" s="14"/>
      <c r="F44" s="14"/>
    </row>
    <row r="45" spans="1:9" ht="12" customHeight="1" x14ac:dyDescent="0.25">
      <c r="A45" s="14"/>
      <c r="B45" s="14"/>
      <c r="C45" s="14"/>
      <c r="D45" s="14"/>
      <c r="E45" s="14"/>
      <c r="F45" s="14"/>
    </row>
    <row r="46" spans="1:9" ht="12" customHeight="1" x14ac:dyDescent="0.25">
      <c r="A46" s="14"/>
      <c r="B46" s="14"/>
      <c r="C46" s="14"/>
      <c r="D46" s="14"/>
      <c r="E46" s="14"/>
      <c r="F46" s="14"/>
    </row>
    <row r="47" spans="1:9" ht="12" customHeight="1" x14ac:dyDescent="0.25">
      <c r="A47" s="14"/>
      <c r="B47" s="14"/>
      <c r="C47" s="14"/>
      <c r="D47" s="14"/>
      <c r="E47" s="14"/>
      <c r="F47" s="14"/>
    </row>
    <row r="48" spans="1:9" ht="12" customHeight="1" x14ac:dyDescent="0.25">
      <c r="A48" s="14"/>
      <c r="B48" s="14"/>
      <c r="C48" s="14"/>
      <c r="D48" s="14"/>
      <c r="E48" s="14"/>
      <c r="F48" s="14"/>
    </row>
    <row r="49" spans="1:6" ht="12" customHeight="1" x14ac:dyDescent="0.25">
      <c r="A49" s="14"/>
      <c r="B49" s="14"/>
      <c r="C49" s="14"/>
      <c r="D49" s="14"/>
      <c r="E49" s="14"/>
      <c r="F49" s="14"/>
    </row>
    <row r="50" spans="1:6" ht="12" customHeight="1" x14ac:dyDescent="0.25">
      <c r="A50" s="14"/>
      <c r="B50" s="14"/>
      <c r="C50" s="14"/>
      <c r="D50" s="14"/>
      <c r="E50" s="14"/>
      <c r="F50" s="14"/>
    </row>
    <row r="51" spans="1:6" ht="12" customHeight="1" x14ac:dyDescent="0.25">
      <c r="A51" s="14"/>
      <c r="B51" s="14"/>
      <c r="C51" s="14"/>
      <c r="D51" s="14"/>
      <c r="E51" s="14"/>
      <c r="F51" s="14"/>
    </row>
    <row r="52" spans="1:6" ht="12" customHeight="1" x14ac:dyDescent="0.25">
      <c r="A52" s="14"/>
      <c r="B52" s="14"/>
      <c r="C52" s="14"/>
      <c r="D52" s="14"/>
      <c r="E52" s="14"/>
      <c r="F52" s="14"/>
    </row>
    <row r="53" spans="1:6" ht="12" customHeight="1" x14ac:dyDescent="0.25">
      <c r="A53" s="14"/>
      <c r="B53" s="14"/>
      <c r="C53" s="14"/>
      <c r="D53" s="14"/>
      <c r="E53" s="14"/>
      <c r="F53" s="14"/>
    </row>
    <row r="54" spans="1:6" ht="12" customHeight="1" x14ac:dyDescent="0.25">
      <c r="A54" s="14"/>
      <c r="B54" s="14"/>
      <c r="C54" s="14"/>
      <c r="D54" s="14"/>
      <c r="E54" s="14"/>
      <c r="F54" s="14"/>
    </row>
    <row r="55" spans="1:6" ht="12" customHeight="1" x14ac:dyDescent="0.25">
      <c r="A55" s="14"/>
      <c r="B55" s="14"/>
      <c r="C55" s="14"/>
      <c r="D55" s="14"/>
      <c r="E55" s="14"/>
      <c r="F55" s="14"/>
    </row>
    <row r="56" spans="1:6" ht="12" customHeight="1" x14ac:dyDescent="0.25">
      <c r="A56" s="14"/>
      <c r="B56" s="14"/>
      <c r="C56" s="14"/>
      <c r="D56" s="14"/>
      <c r="E56" s="14"/>
      <c r="F56" s="14"/>
    </row>
    <row r="57" spans="1:6" ht="12" customHeight="1" x14ac:dyDescent="0.25">
      <c r="A57" s="14"/>
      <c r="B57" s="14"/>
      <c r="C57" s="14"/>
      <c r="D57" s="14"/>
      <c r="E57" s="14"/>
      <c r="F57" s="14"/>
    </row>
    <row r="58" spans="1:6" ht="12" customHeight="1" x14ac:dyDescent="0.25">
      <c r="A58" s="14"/>
      <c r="B58" s="14"/>
      <c r="C58" s="14"/>
      <c r="D58" s="14"/>
      <c r="E58" s="14"/>
      <c r="F58" s="14"/>
    </row>
    <row r="59" spans="1:6" ht="12" customHeight="1" x14ac:dyDescent="0.25">
      <c r="A59" s="14"/>
      <c r="B59" s="14"/>
      <c r="C59" s="14"/>
      <c r="D59" s="14"/>
      <c r="E59" s="14"/>
      <c r="F59" s="14"/>
    </row>
    <row r="60" spans="1:6" ht="12" customHeight="1" x14ac:dyDescent="0.25">
      <c r="A60" s="14"/>
      <c r="B60" s="14"/>
      <c r="C60" s="14"/>
      <c r="D60" s="14"/>
      <c r="E60" s="14"/>
      <c r="F60" s="14"/>
    </row>
    <row r="61" spans="1:6" ht="12" customHeight="1" x14ac:dyDescent="0.25">
      <c r="A61" s="14"/>
      <c r="B61" s="14"/>
      <c r="C61" s="14"/>
      <c r="D61" s="14"/>
      <c r="E61" s="14"/>
      <c r="F61" s="14"/>
    </row>
    <row r="62" spans="1:6" ht="12" customHeight="1" x14ac:dyDescent="0.25">
      <c r="A62" s="14"/>
      <c r="B62" s="14"/>
      <c r="C62" s="14"/>
      <c r="D62" s="14"/>
      <c r="E62" s="14"/>
      <c r="F62" s="14"/>
    </row>
    <row r="63" spans="1:6" ht="12" customHeight="1" x14ac:dyDescent="0.25">
      <c r="A63" s="14"/>
      <c r="B63" s="14"/>
      <c r="C63" s="14"/>
      <c r="D63" s="14"/>
      <c r="E63" s="14"/>
      <c r="F63" s="14"/>
    </row>
    <row r="64" spans="1:6" ht="12" customHeight="1" x14ac:dyDescent="0.25">
      <c r="A64" s="14"/>
      <c r="B64" s="14"/>
      <c r="C64" s="14"/>
      <c r="D64" s="14"/>
      <c r="E64" s="14"/>
      <c r="F64" s="14"/>
    </row>
    <row r="65" spans="1:6" ht="12" customHeight="1" x14ac:dyDescent="0.25">
      <c r="A65" s="14"/>
      <c r="B65" s="14"/>
      <c r="C65" s="14"/>
      <c r="D65" s="14"/>
      <c r="E65" s="14"/>
      <c r="F65" s="14"/>
    </row>
    <row r="66" spans="1:6" ht="12" customHeight="1" x14ac:dyDescent="0.25">
      <c r="A66" s="14"/>
      <c r="B66" s="14"/>
      <c r="C66" s="14"/>
      <c r="D66" s="14"/>
      <c r="E66" s="14"/>
      <c r="F66" s="14"/>
    </row>
    <row r="67" spans="1:6" ht="12" customHeight="1" x14ac:dyDescent="0.25">
      <c r="A67" s="14"/>
      <c r="B67" s="14"/>
      <c r="C67" s="14"/>
      <c r="D67" s="14"/>
      <c r="E67" s="14"/>
      <c r="F67" s="14"/>
    </row>
    <row r="68" spans="1:6" ht="12" customHeight="1" x14ac:dyDescent="0.25">
      <c r="A68" s="14"/>
      <c r="B68" s="14"/>
      <c r="C68" s="14"/>
      <c r="D68" s="14"/>
      <c r="E68" s="14"/>
      <c r="F68" s="14"/>
    </row>
    <row r="69" spans="1:6" ht="12" customHeight="1" x14ac:dyDescent="0.25">
      <c r="A69" s="14"/>
      <c r="B69" s="14"/>
      <c r="C69" s="14"/>
      <c r="D69" s="14"/>
      <c r="E69" s="14"/>
      <c r="F69" s="14"/>
    </row>
    <row r="70" spans="1:6" ht="12" customHeight="1" x14ac:dyDescent="0.25">
      <c r="A70" s="14"/>
      <c r="B70" s="14"/>
      <c r="C70" s="14"/>
      <c r="D70" s="14"/>
      <c r="E70" s="14"/>
      <c r="F70" s="14"/>
    </row>
    <row r="71" spans="1:6" ht="12" customHeight="1" x14ac:dyDescent="0.25">
      <c r="A71" s="14"/>
      <c r="B71" s="14"/>
      <c r="C71" s="14"/>
      <c r="D71" s="14"/>
      <c r="E71" s="14"/>
      <c r="F71" s="14"/>
    </row>
    <row r="72" spans="1:6" ht="12" customHeight="1" x14ac:dyDescent="0.25">
      <c r="A72" s="14"/>
      <c r="B72" s="14"/>
      <c r="C72" s="14"/>
      <c r="D72" s="14"/>
      <c r="E72" s="14"/>
      <c r="F72" s="14"/>
    </row>
    <row r="73" spans="1:6" ht="12" customHeight="1" x14ac:dyDescent="0.25">
      <c r="A73" s="14"/>
      <c r="B73" s="14"/>
      <c r="C73" s="14"/>
      <c r="D73" s="14"/>
      <c r="E73" s="14"/>
      <c r="F73" s="14"/>
    </row>
    <row r="74" spans="1:6" ht="12" customHeight="1" x14ac:dyDescent="0.25">
      <c r="A74" s="14"/>
      <c r="B74" s="14"/>
      <c r="C74" s="14"/>
      <c r="D74" s="14"/>
      <c r="E74" s="14"/>
      <c r="F74" s="14"/>
    </row>
    <row r="75" spans="1:6" ht="12" customHeight="1" x14ac:dyDescent="0.25">
      <c r="A75" s="14"/>
      <c r="B75" s="14"/>
      <c r="C75" s="14"/>
      <c r="D75" s="14"/>
      <c r="E75" s="14"/>
      <c r="F75" s="14"/>
    </row>
    <row r="76" spans="1:6" ht="12" customHeight="1" x14ac:dyDescent="0.25">
      <c r="A76" s="14"/>
      <c r="B76" s="14"/>
      <c r="C76" s="14"/>
      <c r="D76" s="14"/>
      <c r="E76" s="14"/>
      <c r="F76" s="14"/>
    </row>
    <row r="77" spans="1:6" ht="12" customHeight="1" x14ac:dyDescent="0.25">
      <c r="A77" s="14"/>
      <c r="B77" s="14"/>
      <c r="C77" s="14"/>
      <c r="D77" s="14"/>
      <c r="E77" s="14"/>
      <c r="F77" s="14"/>
    </row>
    <row r="78" spans="1:6" ht="12" customHeight="1" x14ac:dyDescent="0.25">
      <c r="A78" s="14"/>
      <c r="B78" s="14"/>
      <c r="C78" s="14"/>
      <c r="D78" s="14"/>
      <c r="E78" s="14"/>
      <c r="F78" s="14"/>
    </row>
    <row r="79" spans="1:6" ht="12" customHeight="1" x14ac:dyDescent="0.25">
      <c r="A79" s="14"/>
      <c r="B79" s="14"/>
      <c r="C79" s="14"/>
      <c r="D79" s="14"/>
      <c r="E79" s="14"/>
      <c r="F79" s="14"/>
    </row>
    <row r="80" spans="1:6" ht="12" customHeight="1" x14ac:dyDescent="0.25">
      <c r="A80" s="14"/>
      <c r="B80" s="14"/>
      <c r="C80" s="14"/>
      <c r="D80" s="14"/>
      <c r="E80" s="14"/>
      <c r="F80" s="14"/>
    </row>
    <row r="81" spans="1:6" ht="12" customHeight="1" x14ac:dyDescent="0.25">
      <c r="A81" s="14"/>
      <c r="B81" s="14"/>
      <c r="C81" s="14"/>
      <c r="D81" s="14"/>
      <c r="E81" s="14"/>
      <c r="F81" s="14"/>
    </row>
    <row r="82" spans="1:6" ht="12" customHeight="1" x14ac:dyDescent="0.25">
      <c r="A82" s="14"/>
      <c r="B82" s="14"/>
      <c r="C82" s="14"/>
      <c r="D82" s="14"/>
      <c r="E82" s="14"/>
      <c r="F82" s="14"/>
    </row>
    <row r="83" spans="1:6" ht="12" customHeight="1" x14ac:dyDescent="0.25">
      <c r="A83" s="14"/>
      <c r="B83" s="14"/>
      <c r="C83" s="14"/>
      <c r="D83" s="14"/>
      <c r="E83" s="14"/>
      <c r="F83" s="14"/>
    </row>
    <row r="84" spans="1:6" ht="12" customHeight="1" x14ac:dyDescent="0.25">
      <c r="A84" s="14"/>
      <c r="B84" s="14"/>
      <c r="C84" s="14"/>
      <c r="D84" s="14"/>
      <c r="E84" s="14"/>
      <c r="F84" s="14"/>
    </row>
    <row r="85" spans="1:6" ht="12" customHeight="1" x14ac:dyDescent="0.25">
      <c r="A85" s="14"/>
      <c r="B85" s="14"/>
      <c r="C85" s="14"/>
      <c r="D85" s="14"/>
      <c r="E85" s="14"/>
      <c r="F85" s="14"/>
    </row>
    <row r="86" spans="1:6" ht="12" customHeight="1" x14ac:dyDescent="0.25">
      <c r="A86" s="14"/>
      <c r="B86" s="14"/>
      <c r="C86" s="14"/>
      <c r="D86" s="14"/>
      <c r="E86" s="14"/>
      <c r="F86" s="14"/>
    </row>
    <row r="87" spans="1:6" ht="12" customHeight="1" x14ac:dyDescent="0.25">
      <c r="A87" s="14"/>
      <c r="B87" s="14"/>
      <c r="C87" s="14"/>
      <c r="D87" s="14"/>
      <c r="E87" s="14"/>
      <c r="F87" s="14"/>
    </row>
    <row r="88" spans="1:6" ht="12" customHeight="1" x14ac:dyDescent="0.25">
      <c r="A88" s="14"/>
      <c r="B88" s="14"/>
      <c r="C88" s="14"/>
      <c r="D88" s="14"/>
      <c r="E88" s="14"/>
      <c r="F88" s="14"/>
    </row>
    <row r="89" spans="1:6" ht="12" customHeight="1" x14ac:dyDescent="0.25">
      <c r="A89" s="14"/>
      <c r="B89" s="14"/>
      <c r="C89" s="14"/>
      <c r="D89" s="14"/>
      <c r="E89" s="14"/>
      <c r="F89" s="14"/>
    </row>
    <row r="90" spans="1:6" ht="12" customHeight="1" x14ac:dyDescent="0.25">
      <c r="A90" s="14"/>
      <c r="B90" s="14"/>
      <c r="C90" s="14"/>
      <c r="D90" s="14"/>
      <c r="E90" s="14"/>
      <c r="F90" s="14"/>
    </row>
    <row r="91" spans="1:6" ht="12" customHeight="1" x14ac:dyDescent="0.25">
      <c r="A91" s="14"/>
      <c r="B91" s="14"/>
      <c r="C91" s="14"/>
      <c r="D91" s="14"/>
      <c r="E91" s="14"/>
      <c r="F91" s="14"/>
    </row>
    <row r="92" spans="1:6" ht="12" customHeight="1" x14ac:dyDescent="0.25">
      <c r="A92" s="14"/>
      <c r="B92" s="14"/>
      <c r="C92" s="14"/>
      <c r="D92" s="14"/>
      <c r="E92" s="14"/>
      <c r="F92" s="14"/>
    </row>
    <row r="93" spans="1:6" ht="12" customHeight="1" x14ac:dyDescent="0.25">
      <c r="A93" s="14"/>
      <c r="B93" s="14"/>
      <c r="C93" s="14"/>
      <c r="D93" s="14"/>
      <c r="E93" s="14"/>
      <c r="F93" s="14"/>
    </row>
    <row r="94" spans="1:6" ht="12" customHeight="1" x14ac:dyDescent="0.25">
      <c r="A94" s="14"/>
      <c r="B94" s="14"/>
      <c r="C94" s="14"/>
      <c r="D94" s="14"/>
      <c r="E94" s="14"/>
      <c r="F94" s="14"/>
    </row>
    <row r="95" spans="1:6" ht="12" customHeight="1" x14ac:dyDescent="0.25">
      <c r="A95" s="14"/>
      <c r="B95" s="14"/>
      <c r="C95" s="14"/>
      <c r="D95" s="14"/>
      <c r="E95" s="14"/>
      <c r="F95" s="14"/>
    </row>
    <row r="96" spans="1:6" ht="12" customHeight="1" x14ac:dyDescent="0.25">
      <c r="A96" s="14"/>
      <c r="B96" s="14"/>
      <c r="C96" s="14"/>
      <c r="D96" s="14"/>
      <c r="E96" s="14"/>
      <c r="F96" s="14"/>
    </row>
    <row r="97" spans="1:6" ht="12" customHeight="1" x14ac:dyDescent="0.25">
      <c r="A97" s="14"/>
      <c r="B97" s="14"/>
      <c r="C97" s="14"/>
      <c r="D97" s="14"/>
      <c r="E97" s="14"/>
      <c r="F97" s="14"/>
    </row>
    <row r="98" spans="1:6" ht="12" customHeight="1" x14ac:dyDescent="0.25">
      <c r="A98" s="14"/>
      <c r="B98" s="14"/>
      <c r="C98" s="14"/>
      <c r="D98" s="14"/>
      <c r="E98" s="14"/>
      <c r="F98" s="14"/>
    </row>
    <row r="99" spans="1:6" ht="12" customHeight="1" x14ac:dyDescent="0.25">
      <c r="A99" s="14"/>
      <c r="B99" s="14"/>
      <c r="C99" s="14"/>
      <c r="D99" s="14"/>
      <c r="E99" s="14"/>
      <c r="F99" s="14"/>
    </row>
    <row r="100" spans="1:6" ht="12" customHeight="1" x14ac:dyDescent="0.25">
      <c r="A100" s="14"/>
      <c r="B100" s="14"/>
      <c r="C100" s="14"/>
      <c r="D100" s="14"/>
      <c r="E100" s="14"/>
      <c r="F100" s="14"/>
    </row>
    <row r="101" spans="1:6" ht="12" customHeight="1" x14ac:dyDescent="0.25">
      <c r="A101" s="14"/>
      <c r="B101" s="14"/>
      <c r="C101" s="14"/>
      <c r="D101" s="14"/>
      <c r="E101" s="14"/>
      <c r="F101" s="14"/>
    </row>
    <row r="102" spans="1:6" ht="12" customHeight="1" x14ac:dyDescent="0.25">
      <c r="A102" s="14"/>
      <c r="B102" s="14"/>
      <c r="C102" s="14"/>
      <c r="D102" s="14"/>
      <c r="E102" s="14"/>
      <c r="F102" s="14"/>
    </row>
    <row r="103" spans="1:6" ht="12" customHeight="1" x14ac:dyDescent="0.25">
      <c r="A103" s="14"/>
      <c r="B103" s="14"/>
      <c r="C103" s="14"/>
      <c r="D103" s="14"/>
      <c r="E103" s="14"/>
      <c r="F103" s="14"/>
    </row>
    <row r="104" spans="1:6" ht="12" customHeight="1" x14ac:dyDescent="0.25">
      <c r="A104" s="14"/>
      <c r="B104" s="14"/>
      <c r="C104" s="14"/>
      <c r="D104" s="14"/>
      <c r="E104" s="14"/>
      <c r="F104" s="14"/>
    </row>
    <row r="105" spans="1:6" ht="12" customHeight="1" x14ac:dyDescent="0.25">
      <c r="A105" s="14"/>
      <c r="B105" s="14"/>
      <c r="C105" s="14"/>
      <c r="D105" s="14"/>
      <c r="E105" s="14"/>
      <c r="F105" s="14"/>
    </row>
    <row r="106" spans="1:6" ht="12" customHeight="1" x14ac:dyDescent="0.25">
      <c r="A106" s="14"/>
      <c r="B106" s="14"/>
      <c r="C106" s="14"/>
      <c r="D106" s="14"/>
      <c r="E106" s="14"/>
      <c r="F106" s="14"/>
    </row>
    <row r="107" spans="1:6" ht="12" customHeight="1" x14ac:dyDescent="0.25">
      <c r="A107" s="14"/>
      <c r="B107" s="14"/>
      <c r="C107" s="14"/>
      <c r="D107" s="14"/>
      <c r="E107" s="14"/>
      <c r="F107" s="14"/>
    </row>
    <row r="108" spans="1:6" ht="12" customHeight="1" x14ac:dyDescent="0.25">
      <c r="A108" s="14"/>
      <c r="B108" s="14"/>
      <c r="C108" s="14"/>
      <c r="D108" s="14"/>
      <c r="E108" s="14"/>
      <c r="F108" s="14"/>
    </row>
    <row r="109" spans="1:6" ht="12" customHeight="1" x14ac:dyDescent="0.25">
      <c r="A109" s="14"/>
      <c r="B109" s="14"/>
      <c r="C109" s="14"/>
      <c r="D109" s="14"/>
      <c r="E109" s="14"/>
      <c r="F109" s="14"/>
    </row>
    <row r="110" spans="1:6" ht="12" customHeight="1" x14ac:dyDescent="0.25">
      <c r="A110" s="14"/>
      <c r="B110" s="14"/>
      <c r="C110" s="14"/>
      <c r="D110" s="14"/>
      <c r="E110" s="14"/>
      <c r="F110" s="14"/>
    </row>
    <row r="111" spans="1:6" ht="12" customHeight="1" x14ac:dyDescent="0.25">
      <c r="A111" s="14"/>
      <c r="B111" s="14"/>
      <c r="C111" s="14"/>
      <c r="D111" s="14"/>
      <c r="E111" s="14"/>
      <c r="F111" s="14"/>
    </row>
    <row r="112" spans="1:6" ht="12" customHeight="1" x14ac:dyDescent="0.25">
      <c r="A112" s="14"/>
      <c r="B112" s="14"/>
      <c r="C112" s="14"/>
      <c r="D112" s="14"/>
      <c r="E112" s="14"/>
      <c r="F112" s="14"/>
    </row>
    <row r="113" spans="1:6" ht="12" customHeight="1" x14ac:dyDescent="0.25">
      <c r="A113" s="14"/>
      <c r="B113" s="14"/>
      <c r="C113" s="14"/>
      <c r="D113" s="14"/>
      <c r="E113" s="14"/>
      <c r="F113" s="14"/>
    </row>
    <row r="114" spans="1:6" ht="12" customHeight="1" x14ac:dyDescent="0.25">
      <c r="A114" s="14"/>
      <c r="B114" s="14"/>
      <c r="C114" s="14"/>
      <c r="D114" s="14"/>
      <c r="E114" s="14"/>
      <c r="F114" s="14"/>
    </row>
    <row r="115" spans="1:6" ht="12" customHeight="1" x14ac:dyDescent="0.25">
      <c r="A115" s="14"/>
      <c r="B115" s="14"/>
      <c r="C115" s="14"/>
      <c r="D115" s="14"/>
      <c r="E115" s="14"/>
      <c r="F115" s="14"/>
    </row>
    <row r="116" spans="1:6" ht="12" customHeight="1" x14ac:dyDescent="0.25">
      <c r="A116" s="14"/>
      <c r="B116" s="14"/>
      <c r="C116" s="14"/>
      <c r="D116" s="14"/>
      <c r="E116" s="14"/>
      <c r="F116" s="14"/>
    </row>
    <row r="117" spans="1:6" ht="12" customHeight="1" x14ac:dyDescent="0.25">
      <c r="A117" s="14"/>
      <c r="B117" s="14"/>
      <c r="C117" s="14"/>
      <c r="D117" s="14"/>
      <c r="E117" s="14"/>
      <c r="F117" s="14"/>
    </row>
    <row r="118" spans="1:6" ht="12" customHeight="1" x14ac:dyDescent="0.25">
      <c r="A118" s="14"/>
      <c r="B118" s="14"/>
      <c r="C118" s="14"/>
      <c r="D118" s="14"/>
      <c r="E118" s="14"/>
      <c r="F118" s="14"/>
    </row>
    <row r="119" spans="1:6" ht="12" customHeight="1" x14ac:dyDescent="0.25">
      <c r="A119" s="14"/>
      <c r="B119" s="14"/>
      <c r="C119" s="14"/>
      <c r="D119" s="14"/>
      <c r="E119" s="14"/>
      <c r="F119" s="14"/>
    </row>
    <row r="120" spans="1:6" ht="12" customHeight="1" x14ac:dyDescent="0.25">
      <c r="A120" s="14"/>
      <c r="B120" s="14"/>
      <c r="C120" s="14"/>
      <c r="D120" s="14"/>
      <c r="E120" s="14"/>
      <c r="F120" s="14"/>
    </row>
    <row r="121" spans="1:6" ht="12" customHeight="1" x14ac:dyDescent="0.25">
      <c r="A121" s="14"/>
      <c r="B121" s="14"/>
      <c r="C121" s="14"/>
      <c r="D121" s="14"/>
      <c r="E121" s="14"/>
      <c r="F121" s="14"/>
    </row>
    <row r="122" spans="1:6" ht="12" customHeight="1" x14ac:dyDescent="0.25">
      <c r="A122" s="14"/>
      <c r="B122" s="14"/>
      <c r="C122" s="14"/>
      <c r="D122" s="14"/>
      <c r="E122" s="14"/>
      <c r="F122" s="14"/>
    </row>
    <row r="123" spans="1:6" ht="12" customHeight="1" x14ac:dyDescent="0.25">
      <c r="A123" s="14"/>
      <c r="B123" s="14"/>
      <c r="C123" s="14"/>
      <c r="D123" s="14"/>
      <c r="E123" s="14"/>
      <c r="F123" s="14"/>
    </row>
    <row r="124" spans="1:6" ht="12" customHeight="1" x14ac:dyDescent="0.25">
      <c r="A124" s="14"/>
      <c r="B124" s="14"/>
      <c r="C124" s="14"/>
      <c r="D124" s="14"/>
      <c r="E124" s="14"/>
      <c r="F124" s="14"/>
    </row>
    <row r="125" spans="1:6" ht="12" customHeight="1" x14ac:dyDescent="0.25">
      <c r="A125" s="14"/>
      <c r="B125" s="14"/>
      <c r="C125" s="14"/>
      <c r="D125" s="14"/>
      <c r="E125" s="14"/>
      <c r="F125" s="14"/>
    </row>
    <row r="126" spans="1:6" ht="12" customHeight="1" x14ac:dyDescent="0.25">
      <c r="A126" s="14"/>
      <c r="B126" s="14"/>
      <c r="C126" s="14"/>
      <c r="D126" s="14"/>
      <c r="E126" s="14"/>
      <c r="F126" s="14"/>
    </row>
    <row r="127" spans="1:6" ht="12" customHeight="1" x14ac:dyDescent="0.25">
      <c r="A127" s="14"/>
      <c r="B127" s="14"/>
      <c r="C127" s="14"/>
      <c r="D127" s="14"/>
      <c r="E127" s="14"/>
      <c r="F127" s="14"/>
    </row>
    <row r="128" spans="1:6" ht="12" customHeight="1" x14ac:dyDescent="0.25">
      <c r="A128" s="14"/>
      <c r="B128" s="14"/>
      <c r="C128" s="14"/>
      <c r="D128" s="14"/>
      <c r="E128" s="14"/>
      <c r="F128" s="14"/>
    </row>
    <row r="129" spans="1:6" ht="12" customHeight="1" x14ac:dyDescent="0.25">
      <c r="A129" s="14"/>
      <c r="B129" s="14"/>
      <c r="C129" s="14"/>
      <c r="D129" s="14"/>
      <c r="E129" s="14"/>
      <c r="F129" s="14"/>
    </row>
    <row r="130" spans="1:6" ht="12" customHeight="1" x14ac:dyDescent="0.25">
      <c r="A130" s="14"/>
      <c r="B130" s="14"/>
      <c r="C130" s="14"/>
      <c r="D130" s="14"/>
      <c r="E130" s="14"/>
      <c r="F130" s="14"/>
    </row>
    <row r="131" spans="1:6" ht="12" customHeight="1" x14ac:dyDescent="0.25">
      <c r="A131" s="14"/>
      <c r="B131" s="14"/>
      <c r="C131" s="14"/>
      <c r="D131" s="14"/>
      <c r="E131" s="14"/>
      <c r="F131" s="14"/>
    </row>
    <row r="132" spans="1:6" ht="12" customHeight="1" x14ac:dyDescent="0.25">
      <c r="A132" s="14"/>
      <c r="B132" s="14"/>
      <c r="C132" s="14"/>
      <c r="D132" s="14"/>
      <c r="E132" s="14"/>
      <c r="F132" s="14"/>
    </row>
    <row r="133" spans="1:6" ht="12" customHeight="1" x14ac:dyDescent="0.25">
      <c r="A133" s="14"/>
      <c r="B133" s="14"/>
      <c r="C133" s="14"/>
      <c r="D133" s="14"/>
      <c r="E133" s="14"/>
      <c r="F133" s="14"/>
    </row>
    <row r="134" spans="1:6" ht="12" customHeight="1" x14ac:dyDescent="0.25">
      <c r="A134" s="14"/>
      <c r="B134" s="14"/>
      <c r="C134" s="14"/>
      <c r="D134" s="14"/>
      <c r="E134" s="14"/>
      <c r="F134" s="14"/>
    </row>
    <row r="135" spans="1:6" ht="12" customHeight="1" x14ac:dyDescent="0.25">
      <c r="A135" s="14"/>
      <c r="B135" s="14"/>
      <c r="C135" s="14"/>
      <c r="D135" s="14"/>
      <c r="E135" s="14"/>
      <c r="F135" s="14"/>
    </row>
    <row r="136" spans="1:6" ht="12" customHeight="1" x14ac:dyDescent="0.25">
      <c r="A136" s="14"/>
      <c r="B136" s="14"/>
      <c r="C136" s="14"/>
      <c r="D136" s="14"/>
      <c r="E136" s="14"/>
      <c r="F136" s="14"/>
    </row>
    <row r="137" spans="1:6" ht="12" customHeight="1" x14ac:dyDescent="0.25">
      <c r="A137" s="14"/>
      <c r="B137" s="14"/>
      <c r="C137" s="14"/>
      <c r="D137" s="14"/>
      <c r="E137" s="14"/>
      <c r="F137" s="14"/>
    </row>
    <row r="138" spans="1:6" ht="12" customHeight="1" x14ac:dyDescent="0.25">
      <c r="A138" s="14"/>
      <c r="B138" s="14"/>
      <c r="C138" s="14"/>
      <c r="D138" s="14"/>
      <c r="E138" s="14"/>
      <c r="F138" s="14"/>
    </row>
    <row r="139" spans="1:6" ht="12" customHeight="1" x14ac:dyDescent="0.25">
      <c r="A139" s="14"/>
      <c r="B139" s="14"/>
      <c r="C139" s="14"/>
      <c r="D139" s="14"/>
      <c r="E139" s="14"/>
      <c r="F139" s="14"/>
    </row>
    <row r="140" spans="1:6" ht="12" customHeight="1" x14ac:dyDescent="0.25">
      <c r="A140" s="14"/>
      <c r="B140" s="14"/>
      <c r="C140" s="14"/>
      <c r="D140" s="14"/>
      <c r="E140" s="14"/>
      <c r="F140" s="14"/>
    </row>
    <row r="141" spans="1:6" ht="12" customHeight="1" x14ac:dyDescent="0.25">
      <c r="A141" s="14"/>
      <c r="B141" s="14"/>
      <c r="C141" s="14"/>
      <c r="D141" s="14"/>
      <c r="E141" s="14"/>
      <c r="F141" s="14"/>
    </row>
    <row r="142" spans="1:6" ht="12" customHeight="1" x14ac:dyDescent="0.25">
      <c r="A142" s="14"/>
      <c r="B142" s="14"/>
      <c r="C142" s="14"/>
      <c r="D142" s="14"/>
      <c r="E142" s="14"/>
      <c r="F142" s="14"/>
    </row>
    <row r="143" spans="1:6" ht="12" customHeight="1" x14ac:dyDescent="0.25">
      <c r="A143" s="14"/>
      <c r="B143" s="14"/>
      <c r="C143" s="14"/>
      <c r="D143" s="14"/>
      <c r="E143" s="14"/>
      <c r="F143" s="14"/>
    </row>
    <row r="144" spans="1:6" ht="12" customHeight="1" x14ac:dyDescent="0.25">
      <c r="A144" s="14"/>
      <c r="B144" s="14"/>
      <c r="C144" s="14"/>
      <c r="D144" s="14"/>
      <c r="E144" s="14"/>
      <c r="F144" s="14"/>
    </row>
    <row r="145" spans="1:6" ht="12" customHeight="1" x14ac:dyDescent="0.25">
      <c r="A145" s="14"/>
      <c r="B145" s="14"/>
      <c r="C145" s="14"/>
      <c r="D145" s="14"/>
      <c r="E145" s="14"/>
      <c r="F145" s="14"/>
    </row>
    <row r="146" spans="1:6" ht="12" customHeight="1" x14ac:dyDescent="0.25">
      <c r="A146" s="14"/>
      <c r="B146" s="14"/>
      <c r="C146" s="14"/>
      <c r="D146" s="14"/>
      <c r="E146" s="14"/>
      <c r="F146" s="14"/>
    </row>
    <row r="147" spans="1:6" ht="12" customHeight="1" x14ac:dyDescent="0.25">
      <c r="A147" s="14"/>
      <c r="B147" s="14"/>
      <c r="C147" s="14"/>
      <c r="D147" s="14"/>
      <c r="E147" s="14"/>
      <c r="F147" s="14"/>
    </row>
    <row r="148" spans="1:6" ht="12" customHeight="1" x14ac:dyDescent="0.25">
      <c r="A148" s="14"/>
      <c r="B148" s="14"/>
      <c r="C148" s="14"/>
      <c r="D148" s="14"/>
      <c r="E148" s="14"/>
      <c r="F148" s="14"/>
    </row>
    <row r="149" spans="1:6" ht="12" customHeight="1" x14ac:dyDescent="0.25">
      <c r="A149" s="14"/>
      <c r="B149" s="14"/>
      <c r="C149" s="14"/>
      <c r="D149" s="14"/>
      <c r="E149" s="14"/>
      <c r="F149" s="14"/>
    </row>
    <row r="150" spans="1:6" ht="12" customHeight="1" x14ac:dyDescent="0.25">
      <c r="A150" s="14"/>
      <c r="B150" s="14"/>
      <c r="C150" s="14"/>
      <c r="D150" s="14"/>
      <c r="E150" s="14"/>
      <c r="F150" s="14"/>
    </row>
    <row r="151" spans="1:6" ht="12" customHeight="1" x14ac:dyDescent="0.25">
      <c r="A151" s="14"/>
      <c r="B151" s="14"/>
      <c r="C151" s="14"/>
      <c r="D151" s="14"/>
      <c r="E151" s="14"/>
      <c r="F151" s="14"/>
    </row>
    <row r="152" spans="1:6" ht="12" customHeight="1" x14ac:dyDescent="0.25">
      <c r="A152" s="14"/>
      <c r="B152" s="14"/>
      <c r="C152" s="14"/>
      <c r="D152" s="14"/>
      <c r="E152" s="14"/>
      <c r="F152" s="14"/>
    </row>
    <row r="153" spans="1:6" ht="12" customHeight="1" x14ac:dyDescent="0.25">
      <c r="A153" s="14"/>
      <c r="B153" s="14"/>
      <c r="C153" s="14"/>
      <c r="D153" s="14"/>
      <c r="E153" s="14"/>
      <c r="F153" s="14"/>
    </row>
    <row r="154" spans="1:6" ht="12" customHeight="1" x14ac:dyDescent="0.25">
      <c r="A154" s="14"/>
      <c r="B154" s="14"/>
      <c r="C154" s="14"/>
      <c r="D154" s="14"/>
      <c r="E154" s="14"/>
      <c r="F154" s="14"/>
    </row>
    <row r="155" spans="1:6" ht="12" customHeight="1" x14ac:dyDescent="0.25">
      <c r="A155" s="14"/>
      <c r="B155" s="14"/>
      <c r="C155" s="14"/>
      <c r="D155" s="14"/>
      <c r="E155" s="14"/>
      <c r="F155" s="14"/>
    </row>
    <row r="156" spans="1:6" ht="12" customHeight="1" x14ac:dyDescent="0.25">
      <c r="A156" s="14"/>
      <c r="B156" s="14"/>
      <c r="C156" s="14"/>
      <c r="D156" s="14"/>
      <c r="E156" s="14"/>
      <c r="F156" s="14"/>
    </row>
    <row r="157" spans="1:6" ht="12" customHeight="1" x14ac:dyDescent="0.25">
      <c r="A157" s="14"/>
      <c r="B157" s="14"/>
      <c r="C157" s="14"/>
      <c r="D157" s="14"/>
      <c r="E157" s="14"/>
      <c r="F157" s="14"/>
    </row>
    <row r="158" spans="1:6" ht="12" customHeight="1" x14ac:dyDescent="0.25">
      <c r="A158" s="14"/>
      <c r="B158" s="14"/>
      <c r="C158" s="14"/>
      <c r="D158" s="14"/>
      <c r="E158" s="14"/>
      <c r="F158" s="14"/>
    </row>
    <row r="159" spans="1:6" ht="12" customHeight="1" x14ac:dyDescent="0.25">
      <c r="A159" s="14"/>
      <c r="B159" s="14"/>
      <c r="C159" s="14"/>
      <c r="D159" s="14"/>
      <c r="E159" s="14"/>
      <c r="F159" s="14"/>
    </row>
    <row r="160" spans="1:6" ht="12" customHeight="1" x14ac:dyDescent="0.25">
      <c r="A160" s="14"/>
      <c r="B160" s="14"/>
      <c r="C160" s="14"/>
      <c r="D160" s="14"/>
      <c r="E160" s="14"/>
      <c r="F160" s="14"/>
    </row>
    <row r="161" spans="1:6" ht="12" customHeight="1" x14ac:dyDescent="0.25">
      <c r="A161" s="14"/>
      <c r="B161" s="14"/>
      <c r="C161" s="14"/>
      <c r="D161" s="14"/>
      <c r="E161" s="14"/>
      <c r="F161" s="14"/>
    </row>
    <row r="162" spans="1:6" ht="12" customHeight="1" x14ac:dyDescent="0.25">
      <c r="A162" s="14"/>
      <c r="B162" s="14"/>
      <c r="C162" s="14"/>
      <c r="D162" s="14"/>
      <c r="E162" s="14"/>
      <c r="F162" s="14"/>
    </row>
    <row r="163" spans="1:6" ht="12" customHeight="1" x14ac:dyDescent="0.25">
      <c r="A163" s="14"/>
      <c r="B163" s="14"/>
      <c r="C163" s="14"/>
      <c r="D163" s="14"/>
      <c r="E163" s="14"/>
      <c r="F163" s="14"/>
    </row>
    <row r="164" spans="1:6" ht="12" customHeight="1" x14ac:dyDescent="0.25">
      <c r="A164" s="14"/>
      <c r="B164" s="14"/>
      <c r="C164" s="14"/>
      <c r="D164" s="14"/>
      <c r="E164" s="14"/>
      <c r="F164" s="14"/>
    </row>
    <row r="165" spans="1:6" ht="12" customHeight="1" x14ac:dyDescent="0.25">
      <c r="A165" s="14"/>
      <c r="B165" s="14"/>
      <c r="C165" s="14"/>
      <c r="D165" s="14"/>
      <c r="E165" s="14"/>
      <c r="F165" s="14"/>
    </row>
    <row r="166" spans="1:6" ht="12" customHeight="1" x14ac:dyDescent="0.25">
      <c r="A166" s="14"/>
      <c r="B166" s="14"/>
      <c r="C166" s="14"/>
      <c r="D166" s="14"/>
      <c r="E166" s="14"/>
      <c r="F166" s="14"/>
    </row>
    <row r="167" spans="1:6" ht="12" customHeight="1" x14ac:dyDescent="0.25">
      <c r="A167" s="14"/>
      <c r="B167" s="14"/>
      <c r="C167" s="14"/>
      <c r="D167" s="14"/>
      <c r="E167" s="14"/>
      <c r="F167" s="14"/>
    </row>
    <row r="168" spans="1:6" ht="12" customHeight="1" x14ac:dyDescent="0.25">
      <c r="A168" s="14"/>
      <c r="B168" s="14"/>
      <c r="C168" s="14"/>
      <c r="D168" s="14"/>
      <c r="E168" s="14"/>
      <c r="F168" s="14"/>
    </row>
    <row r="169" spans="1:6" ht="12" customHeight="1" x14ac:dyDescent="0.25">
      <c r="A169" s="14"/>
      <c r="B169" s="14"/>
      <c r="C169" s="14"/>
      <c r="D169" s="14"/>
      <c r="E169" s="14"/>
      <c r="F169" s="14"/>
    </row>
    <row r="170" spans="1:6" ht="12" customHeight="1" x14ac:dyDescent="0.25">
      <c r="A170" s="14"/>
      <c r="B170" s="14"/>
      <c r="C170" s="14"/>
      <c r="D170" s="14"/>
      <c r="E170" s="14"/>
      <c r="F170" s="14"/>
    </row>
    <row r="171" spans="1:6" ht="12" customHeight="1" x14ac:dyDescent="0.25">
      <c r="A171" s="14"/>
      <c r="B171" s="14"/>
      <c r="C171" s="14"/>
      <c r="D171" s="14"/>
      <c r="E171" s="14"/>
      <c r="F171" s="14"/>
    </row>
    <row r="172" spans="1:6" ht="12" customHeight="1" x14ac:dyDescent="0.25">
      <c r="A172" s="14"/>
      <c r="B172" s="14"/>
      <c r="C172" s="14"/>
      <c r="D172" s="14"/>
      <c r="E172" s="14"/>
      <c r="F172" s="14"/>
    </row>
    <row r="173" spans="1:6" ht="12" customHeight="1" x14ac:dyDescent="0.25">
      <c r="A173" s="14"/>
      <c r="B173" s="14"/>
      <c r="C173" s="14"/>
      <c r="D173" s="14"/>
      <c r="E173" s="14"/>
      <c r="F173" s="14"/>
    </row>
    <row r="174" spans="1:6" ht="12" customHeight="1" x14ac:dyDescent="0.25">
      <c r="A174" s="14"/>
      <c r="B174" s="14"/>
      <c r="C174" s="14"/>
      <c r="D174" s="14"/>
      <c r="E174" s="14"/>
      <c r="F174" s="14"/>
    </row>
    <row r="175" spans="1:6" ht="12" customHeight="1" x14ac:dyDescent="0.25">
      <c r="A175" s="14"/>
      <c r="B175" s="14"/>
      <c r="C175" s="14"/>
      <c r="D175" s="14"/>
      <c r="E175" s="14"/>
      <c r="F175" s="14"/>
    </row>
    <row r="176" spans="1:6" ht="12" customHeight="1" x14ac:dyDescent="0.25">
      <c r="A176" s="14"/>
      <c r="B176" s="14"/>
      <c r="C176" s="14"/>
      <c r="D176" s="14"/>
      <c r="E176" s="14"/>
      <c r="F176" s="14"/>
    </row>
    <row r="177" spans="1:6" ht="12" customHeight="1" x14ac:dyDescent="0.25">
      <c r="A177" s="14"/>
      <c r="B177" s="14"/>
      <c r="C177" s="14"/>
      <c r="D177" s="14"/>
      <c r="E177" s="14"/>
      <c r="F177" s="14"/>
    </row>
    <row r="178" spans="1:6" ht="12" customHeight="1" x14ac:dyDescent="0.25">
      <c r="A178" s="14"/>
      <c r="B178" s="14"/>
      <c r="C178" s="14"/>
      <c r="D178" s="14"/>
      <c r="E178" s="14"/>
      <c r="F178" s="14"/>
    </row>
    <row r="179" spans="1:6" ht="12" customHeight="1" x14ac:dyDescent="0.25">
      <c r="A179" s="14"/>
      <c r="B179" s="14"/>
      <c r="C179" s="14"/>
      <c r="D179" s="14"/>
      <c r="E179" s="14"/>
      <c r="F179" s="14"/>
    </row>
    <row r="180" spans="1:6" ht="12" customHeight="1" x14ac:dyDescent="0.25">
      <c r="A180" s="14"/>
      <c r="B180" s="14"/>
      <c r="C180" s="14"/>
      <c r="D180" s="14"/>
      <c r="E180" s="14"/>
      <c r="F180" s="14"/>
    </row>
    <row r="181" spans="1:6" ht="12" customHeight="1" x14ac:dyDescent="0.25">
      <c r="A181" s="14"/>
      <c r="B181" s="14"/>
      <c r="C181" s="14"/>
      <c r="D181" s="14"/>
      <c r="E181" s="14"/>
      <c r="F181" s="14"/>
    </row>
    <row r="182" spans="1:6" ht="12" customHeight="1" x14ac:dyDescent="0.25">
      <c r="A182" s="14"/>
      <c r="B182" s="14"/>
      <c r="C182" s="14"/>
      <c r="D182" s="14"/>
      <c r="E182" s="14"/>
      <c r="F182" s="14"/>
    </row>
    <row r="183" spans="1:6" ht="12" customHeight="1" x14ac:dyDescent="0.25">
      <c r="A183" s="14"/>
      <c r="B183" s="14"/>
      <c r="C183" s="14"/>
      <c r="D183" s="14"/>
      <c r="E183" s="14"/>
      <c r="F183" s="14"/>
    </row>
    <row r="184" spans="1:6" ht="12" customHeight="1" x14ac:dyDescent="0.25">
      <c r="A184" s="14"/>
      <c r="B184" s="14"/>
      <c r="C184" s="14"/>
      <c r="D184" s="14"/>
      <c r="E184" s="14"/>
      <c r="F184" s="14"/>
    </row>
    <row r="185" spans="1:6" ht="12" customHeight="1" x14ac:dyDescent="0.25">
      <c r="A185" s="14"/>
      <c r="B185" s="14"/>
      <c r="C185" s="14"/>
      <c r="D185" s="14"/>
      <c r="E185" s="14"/>
      <c r="F185" s="14"/>
    </row>
    <row r="186" spans="1:6" ht="12" customHeight="1" x14ac:dyDescent="0.25">
      <c r="A186" s="14"/>
      <c r="B186" s="14"/>
      <c r="C186" s="14"/>
      <c r="D186" s="14"/>
      <c r="E186" s="14"/>
      <c r="F186" s="14"/>
    </row>
    <row r="187" spans="1:6" ht="12" customHeight="1" x14ac:dyDescent="0.25">
      <c r="A187" s="14"/>
      <c r="B187" s="14"/>
      <c r="C187" s="14"/>
      <c r="D187" s="14"/>
      <c r="E187" s="14"/>
      <c r="F187" s="14"/>
    </row>
    <row r="188" spans="1:6" ht="12" customHeight="1" x14ac:dyDescent="0.25">
      <c r="A188" s="14"/>
      <c r="B188" s="14"/>
      <c r="C188" s="14"/>
      <c r="D188" s="14"/>
      <c r="E188" s="14"/>
      <c r="F188" s="14"/>
    </row>
    <row r="189" spans="1:6" ht="12" customHeight="1" x14ac:dyDescent="0.25">
      <c r="A189" s="14"/>
      <c r="B189" s="14"/>
      <c r="C189" s="14"/>
      <c r="D189" s="14"/>
      <c r="E189" s="14"/>
      <c r="F189" s="14"/>
    </row>
    <row r="190" spans="1:6" ht="12" customHeight="1" x14ac:dyDescent="0.25">
      <c r="A190" s="14"/>
      <c r="B190" s="14"/>
      <c r="C190" s="14"/>
      <c r="D190" s="14"/>
      <c r="E190" s="14"/>
      <c r="F190" s="14"/>
    </row>
    <row r="191" spans="1:6" ht="12" customHeight="1" x14ac:dyDescent="0.25">
      <c r="A191" s="14"/>
      <c r="B191" s="14"/>
      <c r="C191" s="14"/>
      <c r="D191" s="14"/>
      <c r="E191" s="14"/>
      <c r="F191" s="14"/>
    </row>
    <row r="192" spans="1:6" ht="12" customHeight="1" x14ac:dyDescent="0.25">
      <c r="A192" s="14"/>
      <c r="B192" s="14"/>
      <c r="C192" s="14"/>
      <c r="D192" s="14"/>
      <c r="E192" s="14"/>
      <c r="F192" s="14"/>
    </row>
    <row r="193" spans="1:6" ht="12" customHeight="1" x14ac:dyDescent="0.25">
      <c r="A193" s="14"/>
      <c r="B193" s="14"/>
      <c r="C193" s="14"/>
      <c r="D193" s="14"/>
      <c r="E193" s="14"/>
      <c r="F193" s="14"/>
    </row>
    <row r="194" spans="1:6" ht="12" customHeight="1" x14ac:dyDescent="0.25">
      <c r="A194" s="14"/>
      <c r="B194" s="14"/>
      <c r="C194" s="14"/>
      <c r="D194" s="14"/>
      <c r="E194" s="14"/>
      <c r="F194" s="14"/>
    </row>
    <row r="195" spans="1:6" ht="12" customHeight="1" x14ac:dyDescent="0.25">
      <c r="A195" s="14"/>
      <c r="B195" s="14"/>
      <c r="C195" s="14"/>
      <c r="D195" s="14"/>
      <c r="E195" s="14"/>
      <c r="F195" s="14"/>
    </row>
    <row r="196" spans="1:6" ht="12" customHeight="1" x14ac:dyDescent="0.25">
      <c r="A196" s="14"/>
      <c r="B196" s="14"/>
      <c r="C196" s="14"/>
      <c r="D196" s="14"/>
      <c r="E196" s="14"/>
      <c r="F196" s="14"/>
    </row>
    <row r="197" spans="1:6" ht="12" customHeight="1" x14ac:dyDescent="0.25">
      <c r="A197" s="14"/>
      <c r="B197" s="14"/>
      <c r="C197" s="14"/>
      <c r="D197" s="14"/>
      <c r="E197" s="14"/>
      <c r="F197" s="14"/>
    </row>
    <row r="198" spans="1:6" ht="12" customHeight="1" x14ac:dyDescent="0.25">
      <c r="A198" s="14"/>
      <c r="B198" s="14"/>
      <c r="C198" s="14"/>
      <c r="D198" s="14"/>
      <c r="E198" s="14"/>
      <c r="F198" s="14"/>
    </row>
    <row r="199" spans="1:6" ht="12" customHeight="1" x14ac:dyDescent="0.25">
      <c r="A199" s="14"/>
      <c r="B199" s="14"/>
      <c r="C199" s="14"/>
      <c r="D199" s="14"/>
      <c r="E199" s="14"/>
      <c r="F199" s="14"/>
    </row>
    <row r="200" spans="1:6" ht="12" customHeight="1" x14ac:dyDescent="0.25">
      <c r="A200" s="14"/>
      <c r="B200" s="14"/>
      <c r="C200" s="14"/>
      <c r="D200" s="14"/>
      <c r="E200" s="14"/>
      <c r="F200" s="14"/>
    </row>
    <row r="201" spans="1:6" ht="12" customHeight="1" x14ac:dyDescent="0.25">
      <c r="A201" s="14"/>
      <c r="B201" s="14"/>
      <c r="C201" s="14"/>
      <c r="D201" s="14"/>
      <c r="E201" s="14"/>
      <c r="F201" s="14"/>
    </row>
    <row r="202" spans="1:6" ht="12" customHeight="1" x14ac:dyDescent="0.25">
      <c r="A202" s="14"/>
      <c r="B202" s="14"/>
      <c r="C202" s="14"/>
      <c r="D202" s="14"/>
      <c r="E202" s="14"/>
      <c r="F202" s="14"/>
    </row>
    <row r="203" spans="1:6" ht="12" customHeight="1" x14ac:dyDescent="0.25">
      <c r="A203" s="14"/>
      <c r="B203" s="14"/>
      <c r="C203" s="14"/>
      <c r="D203" s="14"/>
      <c r="E203" s="14"/>
      <c r="F203" s="14"/>
    </row>
    <row r="204" spans="1:6" ht="12" customHeight="1" x14ac:dyDescent="0.25">
      <c r="A204" s="14"/>
      <c r="B204" s="14"/>
      <c r="C204" s="14"/>
      <c r="D204" s="14"/>
      <c r="E204" s="14"/>
      <c r="F204" s="14"/>
    </row>
    <row r="205" spans="1:6" ht="12" customHeight="1" x14ac:dyDescent="0.25">
      <c r="A205" s="14"/>
      <c r="B205" s="14"/>
      <c r="C205" s="14"/>
      <c r="D205" s="14"/>
      <c r="E205" s="14"/>
      <c r="F205" s="14"/>
    </row>
    <row r="206" spans="1:6" ht="12" customHeight="1" x14ac:dyDescent="0.25">
      <c r="A206" s="14"/>
      <c r="B206" s="14"/>
      <c r="C206" s="14"/>
      <c r="D206" s="14"/>
      <c r="E206" s="14"/>
      <c r="F206" s="14"/>
    </row>
    <row r="207" spans="1:6" ht="12" customHeight="1" x14ac:dyDescent="0.25">
      <c r="A207" s="14"/>
      <c r="B207" s="14"/>
      <c r="C207" s="14"/>
      <c r="D207" s="14"/>
      <c r="E207" s="14"/>
      <c r="F207" s="14"/>
    </row>
    <row r="208" spans="1:6" ht="12" customHeight="1" x14ac:dyDescent="0.25">
      <c r="A208" s="14"/>
      <c r="B208" s="14"/>
      <c r="C208" s="14"/>
      <c r="D208" s="14"/>
      <c r="E208" s="14"/>
      <c r="F208" s="14"/>
    </row>
    <row r="209" spans="1:6" ht="12" customHeight="1" x14ac:dyDescent="0.25">
      <c r="A209" s="14"/>
      <c r="B209" s="14"/>
      <c r="C209" s="14"/>
      <c r="D209" s="14"/>
      <c r="E209" s="14"/>
      <c r="F209" s="14"/>
    </row>
    <row r="210" spans="1:6" ht="12" customHeight="1" x14ac:dyDescent="0.25">
      <c r="A210" s="14"/>
      <c r="B210" s="14"/>
      <c r="C210" s="14"/>
      <c r="D210" s="14"/>
      <c r="E210" s="14"/>
      <c r="F210" s="14"/>
    </row>
    <row r="211" spans="1:6" ht="12" customHeight="1" x14ac:dyDescent="0.25">
      <c r="A211" s="14"/>
      <c r="B211" s="14"/>
      <c r="C211" s="14"/>
      <c r="D211" s="14"/>
      <c r="E211" s="14"/>
      <c r="F211" s="14"/>
    </row>
    <row r="212" spans="1:6" ht="12" customHeight="1" x14ac:dyDescent="0.25">
      <c r="A212" s="14"/>
      <c r="B212" s="14"/>
      <c r="C212" s="14"/>
      <c r="D212" s="14"/>
      <c r="E212" s="14"/>
      <c r="F212" s="14"/>
    </row>
    <row r="213" spans="1:6" ht="12" customHeight="1" x14ac:dyDescent="0.25">
      <c r="A213" s="14"/>
      <c r="B213" s="14"/>
      <c r="C213" s="14"/>
      <c r="D213" s="14"/>
      <c r="E213" s="14"/>
      <c r="F213" s="14"/>
    </row>
    <row r="214" spans="1:6" ht="12" customHeight="1" x14ac:dyDescent="0.25">
      <c r="A214" s="14"/>
      <c r="B214" s="14"/>
      <c r="C214" s="14"/>
      <c r="D214" s="14"/>
      <c r="E214" s="14"/>
      <c r="F214" s="14"/>
    </row>
    <row r="215" spans="1:6" ht="12" customHeight="1" x14ac:dyDescent="0.25">
      <c r="A215" s="14"/>
      <c r="B215" s="14"/>
      <c r="C215" s="14"/>
      <c r="D215" s="14"/>
      <c r="E215" s="14"/>
      <c r="F215" s="14"/>
    </row>
    <row r="216" spans="1:6" ht="12" customHeight="1" x14ac:dyDescent="0.25">
      <c r="A216" s="14"/>
      <c r="B216" s="14"/>
      <c r="C216" s="14"/>
      <c r="D216" s="14"/>
      <c r="E216" s="14"/>
      <c r="F216" s="14"/>
    </row>
    <row r="217" spans="1:6" ht="12" customHeight="1" x14ac:dyDescent="0.25">
      <c r="A217" s="14"/>
      <c r="B217" s="14"/>
      <c r="C217" s="14"/>
      <c r="D217" s="14"/>
      <c r="E217" s="14"/>
      <c r="F217" s="14"/>
    </row>
    <row r="218" spans="1:6" ht="12" customHeight="1" x14ac:dyDescent="0.25">
      <c r="A218" s="14"/>
      <c r="B218" s="14"/>
      <c r="C218" s="14"/>
      <c r="D218" s="14"/>
      <c r="E218" s="14"/>
      <c r="F218" s="14"/>
    </row>
    <row r="219" spans="1:6" ht="12" customHeight="1" x14ac:dyDescent="0.25">
      <c r="A219" s="14"/>
      <c r="B219" s="14"/>
      <c r="C219" s="14"/>
      <c r="D219" s="14"/>
      <c r="E219" s="14"/>
      <c r="F219" s="14"/>
    </row>
    <row r="220" spans="1:6" ht="12" customHeight="1" x14ac:dyDescent="0.25">
      <c r="A220" s="14"/>
      <c r="B220" s="14"/>
      <c r="C220" s="14"/>
      <c r="D220" s="14"/>
      <c r="E220" s="14"/>
      <c r="F220" s="14"/>
    </row>
    <row r="221" spans="1:6" ht="12" customHeight="1" x14ac:dyDescent="0.25">
      <c r="A221" s="14"/>
      <c r="B221" s="14"/>
      <c r="C221" s="14"/>
      <c r="D221" s="14"/>
      <c r="E221" s="14"/>
      <c r="F221" s="14"/>
    </row>
    <row r="222" spans="1:6" ht="12" customHeight="1" x14ac:dyDescent="0.25">
      <c r="A222" s="14"/>
      <c r="B222" s="14"/>
      <c r="C222" s="14"/>
      <c r="D222" s="14"/>
      <c r="E222" s="14"/>
      <c r="F222" s="14"/>
    </row>
    <row r="223" spans="1:6" ht="12" customHeight="1" x14ac:dyDescent="0.25">
      <c r="A223" s="14"/>
      <c r="B223" s="14"/>
      <c r="C223" s="14"/>
      <c r="D223" s="14"/>
      <c r="E223" s="14"/>
      <c r="F223" s="14"/>
    </row>
    <row r="224" spans="1:6" ht="12" customHeight="1" x14ac:dyDescent="0.25">
      <c r="A224" s="14"/>
      <c r="B224" s="14"/>
      <c r="C224" s="14"/>
      <c r="D224" s="14"/>
      <c r="E224" s="14"/>
      <c r="F224" s="14"/>
    </row>
    <row r="225" spans="1:6" ht="12" customHeight="1" x14ac:dyDescent="0.25">
      <c r="A225" s="14"/>
      <c r="B225" s="14"/>
      <c r="C225" s="14"/>
      <c r="D225" s="14"/>
      <c r="E225" s="14"/>
      <c r="F225" s="14"/>
    </row>
    <row r="226" spans="1:6" ht="12" customHeight="1" x14ac:dyDescent="0.25">
      <c r="A226" s="14"/>
      <c r="B226" s="14"/>
      <c r="C226" s="14"/>
      <c r="D226" s="14"/>
      <c r="E226" s="14"/>
      <c r="F226" s="14"/>
    </row>
    <row r="227" spans="1:6" ht="12" customHeight="1" x14ac:dyDescent="0.25">
      <c r="A227" s="14"/>
      <c r="B227" s="14"/>
      <c r="C227" s="14"/>
      <c r="D227" s="14"/>
      <c r="E227" s="14"/>
      <c r="F227" s="14"/>
    </row>
    <row r="228" spans="1:6" ht="12" customHeight="1" x14ac:dyDescent="0.25">
      <c r="A228" s="14"/>
      <c r="B228" s="14"/>
      <c r="C228" s="14"/>
      <c r="D228" s="14"/>
      <c r="E228" s="14"/>
      <c r="F228" s="14"/>
    </row>
    <row r="229" spans="1:6" ht="12" customHeight="1" x14ac:dyDescent="0.25">
      <c r="A229" s="14"/>
      <c r="B229" s="14"/>
      <c r="C229" s="14"/>
      <c r="D229" s="14"/>
      <c r="E229" s="14"/>
      <c r="F229" s="14"/>
    </row>
    <row r="230" spans="1:6" ht="12" customHeight="1" x14ac:dyDescent="0.25">
      <c r="A230" s="14"/>
      <c r="B230" s="14"/>
      <c r="C230" s="14"/>
      <c r="D230" s="14"/>
      <c r="E230" s="14"/>
      <c r="F230" s="14"/>
    </row>
    <row r="231" spans="1:6" ht="12" customHeight="1" x14ac:dyDescent="0.25">
      <c r="A231" s="14"/>
      <c r="B231" s="14"/>
      <c r="C231" s="14"/>
      <c r="D231" s="14"/>
      <c r="E231" s="14"/>
      <c r="F231" s="14"/>
    </row>
    <row r="232" spans="1:6" ht="12" customHeight="1" x14ac:dyDescent="0.25">
      <c r="A232" s="14"/>
      <c r="B232" s="14"/>
      <c r="C232" s="14"/>
      <c r="D232" s="14"/>
      <c r="E232" s="14"/>
      <c r="F232" s="14"/>
    </row>
    <row r="233" spans="1:6" ht="12" customHeight="1" x14ac:dyDescent="0.25">
      <c r="A233" s="14"/>
      <c r="B233" s="14"/>
      <c r="C233" s="14"/>
      <c r="D233" s="14"/>
      <c r="E233" s="14"/>
      <c r="F233" s="14"/>
    </row>
    <row r="234" spans="1:6" ht="12" customHeight="1" x14ac:dyDescent="0.25">
      <c r="A234" s="14"/>
      <c r="B234" s="14"/>
      <c r="C234" s="14"/>
      <c r="D234" s="14"/>
      <c r="E234" s="14"/>
      <c r="F234" s="14"/>
    </row>
    <row r="235" spans="1:6" ht="15.75" customHeight="1" x14ac:dyDescent="0.25"/>
    <row r="236" spans="1:6" ht="15.75" customHeight="1" x14ac:dyDescent="0.25"/>
    <row r="237" spans="1:6" ht="15.75" customHeight="1" x14ac:dyDescent="0.25"/>
    <row r="238" spans="1:6" ht="15.75" customHeight="1" x14ac:dyDescent="0.25"/>
    <row r="239" spans="1:6" ht="15.75" customHeight="1" x14ac:dyDescent="0.25"/>
    <row r="240" spans="1:6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5" right="0.75" top="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Formulario</vt:lpstr>
      <vt:lpstr>Grupos</vt:lpstr>
      <vt:lpstr>Pontos</vt:lpstr>
      <vt:lpstr>Soma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schutz</dc:creator>
  <cp:lastModifiedBy>Fabio Orssatto</cp:lastModifiedBy>
  <cp:lastPrinted>2025-02-14T02:01:28Z</cp:lastPrinted>
  <dcterms:created xsi:type="dcterms:W3CDTF">2023-10-24T20:22:26Z</dcterms:created>
  <dcterms:modified xsi:type="dcterms:W3CDTF">2025-09-19T11:11:29Z</dcterms:modified>
</cp:coreProperties>
</file>