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 tabRatio="1000"/>
  </bookViews>
  <sheets>
    <sheet name="Despesas" sheetId="1" r:id="rId1"/>
    <sheet name="Arrecadação" sheetId="15" r:id="rId2"/>
    <sheet name="Material de Consumo" sheetId="8" r:id="rId3"/>
    <sheet name="Material permanente" sheetId="6" r:id="rId4"/>
    <sheet name="Serviços - PJ" sheetId="5" r:id="rId5"/>
    <sheet name="Serviços - PF" sheetId="4" r:id="rId6"/>
    <sheet name="Pessoal-externo" sheetId="17" r:id="rId7"/>
    <sheet name="Bolsistas" sheetId="9" r:id="rId8"/>
    <sheet name="Consumo - especificação" sheetId="18" r:id="rId9"/>
    <sheet name="Cronograma" sheetId="11" r:id="rId10"/>
  </sheets>
  <definedNames>
    <definedName name="_xlnm.Print_Area" localSheetId="0">Despesas!$B$5:$I$33</definedName>
  </definedNames>
  <calcPr calcId="144525"/>
</workbook>
</file>

<file path=xl/sharedStrings.xml><?xml version="1.0" encoding="utf-8"?>
<sst xmlns="http://schemas.openxmlformats.org/spreadsheetml/2006/main" count="233" uniqueCount="190">
  <si>
    <r>
      <rPr>
        <b/>
        <sz val="12"/>
        <color rgb="FFFFC000"/>
        <rFont val="Arial"/>
        <charset val="1"/>
      </rPr>
      <t>Planilha referencial para gerenciamento e acompanhamento dos custos operacionais de serviços de análises e procedimentos técnicos realizados por Laboratórios Multiusuários da UTFPR, nos termos do Contrato n</t>
    </r>
    <r>
      <rPr>
        <b/>
        <vertAlign val="superscript"/>
        <sz val="12"/>
        <color rgb="FFFFC000"/>
        <rFont val="Arial"/>
        <charset val="1"/>
      </rPr>
      <t>o</t>
    </r>
    <r>
      <rPr>
        <b/>
        <sz val="12"/>
        <color rgb="FFFFC000"/>
        <rFont val="Arial"/>
        <charset val="1"/>
      </rPr>
      <t>. __________. Elaboração: PROPPG, PROPLAD, revisão FUNTEF-PR. 
Versão publicada na página da PROPLAD em 19/08/2022.
SOMENTE UTILIZE PLANILHAS BAIXADAS DO LINK</t>
    </r>
  </si>
  <si>
    <t xml:space="preserve">Obs: 
1) Os valores dos itens de Despesas Operacionais  devem ser os mesmos que estiverem constando nas abas das rubricas correspondentes;
2) O VTA é o valor que deverá constar no Contrato a ser celebrado entre o Câmpus e a FUNTEF-PR;
3) Na celebração do contrato entre a UTFPR e a FUNTEF-PR deverá ser considerado a DOA (10%) sobre os valores do VTA;
4) Os recursos definidos no item 1, devem ser aplicados dentro do período estipulado de execução do projeto; </t>
  </si>
  <si>
    <t>DADOS DO LABORATÓRIO MULTIUSUÁRIO INTEGRANTE DO CONTRATO</t>
  </si>
  <si>
    <t>Laboratório</t>
  </si>
  <si>
    <t>LabMulti Campus xx</t>
  </si>
  <si>
    <t>VALOR TOTAL DE ARRECADAÇÃO (VTA):</t>
  </si>
  <si>
    <t>Período de Realização:</t>
  </si>
  <si>
    <t>Duração do Contrato (em meses)</t>
  </si>
  <si>
    <t>Número do Contrato FUNTEF</t>
  </si>
  <si>
    <t>Nº:</t>
  </si>
  <si>
    <t>Supervisor:</t>
  </si>
  <si>
    <t>DESPESAS</t>
  </si>
  <si>
    <t>1 – Pessoal</t>
  </si>
  <si>
    <t>Valor Total (R$)</t>
  </si>
  <si>
    <t>1.1 – Pessoal - externo (laboratorista)</t>
  </si>
  <si>
    <t xml:space="preserve">1.2 - Encargos -  20% </t>
  </si>
  <si>
    <t>Total 1 (1.1 + 1.2)</t>
  </si>
  <si>
    <t>2 – Despesas Operacionais</t>
  </si>
  <si>
    <t>Despesa</t>
  </si>
  <si>
    <t>Elemento de despesa</t>
  </si>
  <si>
    <t>Valor (R$)</t>
  </si>
  <si>
    <t xml:space="preserve">2.1 – Material de consumo </t>
  </si>
  <si>
    <t xml:space="preserve">2.2 - Serviços de Pessoa Física </t>
  </si>
  <si>
    <t xml:space="preserve">2.3 – Serviços de Pessoa Jurídica </t>
  </si>
  <si>
    <t xml:space="preserve">2.4 - Equipamentos e Material Permanente </t>
  </si>
  <si>
    <t>2.5 - Bolsas</t>
  </si>
  <si>
    <t>Total 2 (2.1+2.2+...)</t>
  </si>
  <si>
    <t>Valor Total de despesas (VTD) (Total 1+ Total 2)</t>
  </si>
  <si>
    <t>3 – Despesas Operacionais e Administrativas</t>
  </si>
  <si>
    <t>Descrição</t>
  </si>
  <si>
    <t>Referência</t>
  </si>
  <si>
    <t>Valor recolhido (R$)</t>
  </si>
  <si>
    <t>Ressarcimento dos Custos da UTFPR (% sobre Arrecadação)</t>
  </si>
  <si>
    <t>Despesas Operacionais e Administrativas (DOA) - Fundação de Apoio (% sobre Arrecadação)</t>
  </si>
  <si>
    <t>Total 3</t>
  </si>
  <si>
    <t>Valor Total de despesas (VTD) (Total 1+ Total 2+ Total 3)</t>
  </si>
  <si>
    <t>Aprovado por:</t>
  </si>
  <si>
    <t>DIRPLAD 
Em: DD/MM/AA</t>
  </si>
  <si>
    <t>FUNTEF-PR
Em: DD/MM/AA</t>
  </si>
  <si>
    <t>LABORATÓRIO</t>
  </si>
  <si>
    <t xml:space="preserve">LabMulti </t>
  </si>
  <si>
    <t>Tabela referencial de arrecadação - exemplo de cálculo de serviço de análise ou procedimento técnico e valores de taxas descontadas</t>
  </si>
  <si>
    <t xml:space="preserve"> </t>
  </si>
  <si>
    <t>Serviço de Análise ou Procedimento técnico* (abaixo são apenas exemplos, substituir os itens para o tipo serviço prestado)</t>
  </si>
  <si>
    <t>Unidade</t>
  </si>
  <si>
    <t xml:space="preserve">Quantidade </t>
  </si>
  <si>
    <t>Valor unitário  (R$)</t>
  </si>
  <si>
    <t>Valor total  (R$)</t>
  </si>
  <si>
    <t>TOTAL do valor do serviço  (R$)</t>
  </si>
  <si>
    <t xml:space="preserve">despesas operacionais e administrativas </t>
  </si>
  <si>
    <t>DESCRIÇÃO</t>
  </si>
  <si>
    <t>REFERÊNCIA</t>
  </si>
  <si>
    <t>VALOR RECOLHIDO  (R$)</t>
  </si>
  <si>
    <t>ressarcimento Câmpus</t>
  </si>
  <si>
    <t>despesas operacionais e administrativas (DOA) FUNTEF</t>
  </si>
  <si>
    <t>TOTAL  (R$)</t>
  </si>
  <si>
    <t>valor a ser creditado ao LabMult considerando a vigência do contrato</t>
  </si>
  <si>
    <t xml:space="preserve">                                                   </t>
  </si>
  <si>
    <t>PLANILHA DE CUSTOS: MATERIAL DE CONSUMO</t>
  </si>
  <si>
    <t>MATERIAL DE CONSUMO</t>
  </si>
  <si>
    <t>ITEM</t>
  </si>
  <si>
    <t>Material</t>
  </si>
  <si>
    <t>CUSTO DO ITEM  (R$)</t>
  </si>
  <si>
    <t>Obs: Os materias deverão ser especificados por familia de material. Na aba "Consumo - especificação" estão detalhados os materiais que compõe cada famila ne material de custeio.</t>
  </si>
  <si>
    <t>PLANILHA DE CUSTOS: INVESTIMENTO EM MATERIAL PERMANENTE</t>
  </si>
  <si>
    <t xml:space="preserve">MATERIAL PERMANENTE </t>
  </si>
  <si>
    <t>UNIDADE</t>
  </si>
  <si>
    <t>QUANT.</t>
  </si>
  <si>
    <t>DESCRIÇÃO (somente 1 linha para cada item)</t>
  </si>
  <si>
    <t>PREÇO UNITÁRIO (R$)</t>
  </si>
  <si>
    <t>CUSTO DO ITEM (R$)</t>
  </si>
  <si>
    <t>Representação do custo (%)</t>
  </si>
  <si>
    <t>PLANILHA DE CUSTOS: SERVIÇOS DE TERCEIROS - PESSOA JURÍDICA</t>
  </si>
  <si>
    <t>SERVIÇOS DE TERCEIROS - PESSOA JURÍDICA</t>
  </si>
  <si>
    <t>DESCRIÇÃO DETALHADA DOS SERVIÇOS A SEREM REALIZADOS</t>
  </si>
  <si>
    <t>CUSTO ESTIMADO DO SERVIÇO (R$)</t>
  </si>
  <si>
    <t>PLANILHA DE CUSTOS: PESSOA FÍSICA (SERVIÇOS)</t>
  </si>
  <si>
    <t>SERVIÇOS DE TERCEIROS - PESSOA FÍSICA</t>
  </si>
  <si>
    <t>PESSOA</t>
  </si>
  <si>
    <t>DESCRIÇÃO DAS SERVIÇOS A SEREM REALIZADOS</t>
  </si>
  <si>
    <t>PREÇO UNITÁRIO  (R$)</t>
  </si>
  <si>
    <t>PESSOA:</t>
  </si>
  <si>
    <t>Descrever o nome da pessoa que irá realizar os serviços</t>
  </si>
  <si>
    <t>Descrição:</t>
  </si>
  <si>
    <t>Descrição dos serviços a serem realizados</t>
  </si>
  <si>
    <t>Quantidade:</t>
  </si>
  <si>
    <t>Quantidade de horas a serem desenvolvidas na atividade</t>
  </si>
  <si>
    <t>Preço Unitário</t>
  </si>
  <si>
    <t>Valor da hora a ser paga para o desenvolvimento da atividade</t>
  </si>
  <si>
    <t>PLANILHA DE CUSTOS: PESSOAL EXTERNO (Laboratorista)</t>
  </si>
  <si>
    <t>VALOR (R$)</t>
  </si>
  <si>
    <t>PLANILHA DE CUSTOS: PAGAMENTO BOLSISTAS</t>
  </si>
  <si>
    <t>Qt. Bolsistas (A)</t>
  </si>
  <si>
    <t>BOLSA</t>
  </si>
  <si>
    <t>VALE TRANSPORTE</t>
  </si>
  <si>
    <t>Custo Total (Bolsa + VT) R$</t>
  </si>
  <si>
    <t>Carga Horária Mensal</t>
  </si>
  <si>
    <t>Total de meses (B)</t>
  </si>
  <si>
    <t>Valor mensal (R$) (C)</t>
  </si>
  <si>
    <t>Valor Total (R$) (D)=AxBxC</t>
  </si>
  <si>
    <t>Quantidade/mês</t>
  </si>
  <si>
    <t>Valor Unitário (R$)</t>
  </si>
  <si>
    <t>Total (R$)</t>
  </si>
  <si>
    <t>Especificação</t>
  </si>
  <si>
    <t>339030.01</t>
  </si>
  <si>
    <t>Combustíveis e Lubrificantes Automotivos</t>
  </si>
  <si>
    <t>Registra o valor das despesas com combustíveis para motores a combustão interna de veículos rodoviários, tratores em geral, embarcações diversas e grupos geradores estacionados ou transportáveis, e todos os óleos lubrificantes destinados aos sistemas hidráulicos, hidramáticos, de caixa de transmissão de força e graxas grafitadas para altas e baixas temperaturas. Aditivos - álcool hidratado - fluido para amortecedor - fluido para transmissão hidráulica - gasolina - graxas - óleo diesel - óleo para cárter - óleo para freio hidráulico e outros</t>
  </si>
  <si>
    <t>339030.04</t>
  </si>
  <si>
    <t>Gás e Outros Materiais Engarrafados</t>
  </si>
  <si>
    <t>Registra o valor das despesas com gás de uso industrial, de tratamento de água, de iluminação, de uso médico, bem como gases nobres para uso em laboratório científico, tais como: acetileno - carbônico Freud - Hélio - hidrogênio - liquefeito de petróleo - nitrogênio - oxigênio e outros. Registra, ainda, o valor das despesas com gás, pó químico, água pressurizada e outros materiais utilizados na recarga de extintores de incêndio.</t>
  </si>
  <si>
    <t>339030.06</t>
  </si>
  <si>
    <t>Alimentos para Animais</t>
  </si>
  <si>
    <t>Registra o valor das despesas com alimentos destinados a gado bovino, equino, muar e bufalino, caprinos, suínos, ovinos, aves de qualquer espécie, como também para animais silvestres em cativeiro (jardins zoológicos ou laboratórios) e outros. Alfafa - alpiste - capim verde - farelo - farinhas em geral - fubá grosso - milho em grão - ração balanceada - sal mineral - suplementos vitamínicos e outros.</t>
  </si>
  <si>
    <t>339030.07</t>
  </si>
  <si>
    <t>Gêneros de Alimentação</t>
  </si>
  <si>
    <t>Registra o valor das despesas com gêneros de alimentação ao natural, beneficiados ou conservados. Açúcar - adoçante - água mineral - bebidas - café - carnes em geral - cereais - chás - condimentos - frutas - gelo - legumes - refrigerantes - sucos - temperos - verduras e outros.</t>
  </si>
  <si>
    <t>339030.11</t>
  </si>
  <si>
    <t>Material Químico</t>
  </si>
  <si>
    <t>Registra o valor das despesas com todos os elementos ou compostos químicos destinados ao fabrico de produtos químicos, análises laboratoriais, bem como aqueles destinados ao combate de pragas ou epizootias. Ácidos - inseticidas - produtos químicos para tratamento de água - reagentes químicos - sais - solventes - substâncias utilizadas para combater insetos, fungos e bactérias e outros.</t>
  </si>
  <si>
    <t>339030.14</t>
  </si>
  <si>
    <t>Material Educativo e Esportivo</t>
  </si>
  <si>
    <t>Registra o valor das despesas com materiais utilizados ou consumidos diretamente nas atividades educativas e esportivas de crianças e adultos. Apitos - bolas - bonés - botas especiais - brinquedos educativos - calções - camisas de malha - chuteiras - cordas - esteiras - joelheiras - luvas - materiais pedagógicos - meias - óculos para motociclistas - patins - quimonos - raquetes - redes para prática de esportes - tênis e sapatilhas - tornozeleiras - touca para natação e outros.</t>
  </si>
  <si>
    <t>339030.16</t>
  </si>
  <si>
    <t>Material de Expediente</t>
  </si>
  <si>
    <t>Registra o valor das despesas com os materiais utilizados diretamente os trabalhos administrativos, nos escritórios públicos, nos centros de estudos e pesquisas, nas escolas, nas universidades etc. agenda - alfinete de aço - almofada p/ carimbos -apagador - apontador de lápis - arquivo p/ disquete - bandeja para papéis - bloco p/ rascunho bobina papel p/ calculadoras - borracha - caderno - caneta - capa e processo - carimbos em geral - cartolina - classificador -clipe - cola - colchete - corretivo - envelope - espátula - estêncil - estilete - extrator de grampos - fita adesiva - fita p/ máquina de escrever e calcular - giz - goma elástica - grafite - grampeador -grampos -guia p/ arquivo - guia de endereçamento postal - impressos e formulário em geral -intercalador p/ fichário - lacre - lápis -lapiseira -limpa tipos - livros de ata, de ponto e de protocolo -papéis - pastas em geral - percevejo - perfurador - pinça - placas de acrílico - plásticos - porta-lápis - registrador - régua - selos p/ correspondência - tesoura - tintas - toner - transparências - etiquetas e outros.</t>
  </si>
  <si>
    <t>339030.17</t>
  </si>
  <si>
    <t>Material de Processamento de Dados</t>
  </si>
  <si>
    <t>Registra o valor das despesas com suprimentos de TI, inclusive peças para reposição. Cartuchos de tinta - capas plásticas protetoras para micros e impressoras - CD-ROM virgem - disquetes - leitora/smartcard - mouse e teclado (reposição) - mouse pad - peças e acessórios para computadores e periféricos - recarga de cartuchos de tinta - toner para impressoras a laser - cartões magnéticos - reposição de leitora/token pen-drive/outros</t>
  </si>
  <si>
    <t>339030.19</t>
  </si>
  <si>
    <t>Material de Acondicionamento e Embalagem</t>
  </si>
  <si>
    <t>Registra o valor das despesas com materiais aplicados diretamente nas preservações, acomodações ou embalagens de qualquer produto. Arame - barbante - caixas plásticas, de madeira, papelão e isopor - cordas - engradados - fitas de aço ou metálicas - fitas gomadoras - garrafas e potes - linha - papel de embrulho - papelão - sacolas - sacos - e outros.</t>
  </si>
  <si>
    <t>339030.21</t>
  </si>
  <si>
    <t>Material de Copa e Cozinha</t>
  </si>
  <si>
    <t>Registra o valor das despesas com materiais utilizados em refeitórios de qualquer tipo, cozinhas residenciais, de hotéis, de hospitais, de escolas, de universidades, de fábricas etc. abridor de garrafa - açucareiros - artigos de vidro e plástico - bandejas - coadores - colheres - copos - ebulidores - facas - farinheiras - fósforos - frigideiras - garfos - garrafas térmicas - paliteiros - panelas - panos de cozinha - papel alumínio - pratos - recipientes para água - suportes de copos p/ cafezinho - tigelas - velas - xícaras - e outros.</t>
  </si>
  <si>
    <t>339030.22</t>
  </si>
  <si>
    <t>Material de Limpeza e Prod. de Higienização</t>
  </si>
  <si>
    <t>Registra o valor das despesas com materiais destinados a higienização pessoal, de ambientes de trabalho, de hospitais etc. álcool etílico - anticorrosivo - aparelho de barbear descartável - balde plástico - bomba p/ inseticida - capacho - cera - cesto p/ lixo - creme dental - desinfetante - desodorizante - detergente - escova de dente - escova p/ roupas e sapatos - espanador - esponja - estopa - flanela - inseticida - lustra-móveis - mangueira - naftalina - pá para lixo - palha de aço - panos p/ limpeza - papel higiênico - pasta para limpeza de utensílios - porta-sabão - removedor - rodo - sabão - sabonete - saco p/ lixo - saponáceo - soda cáustica - toalha de papel - vassoura - e outros</t>
  </si>
  <si>
    <t>339030.24</t>
  </si>
  <si>
    <t>Material p/ Manutenção de Bens Imóveis/Instalações</t>
  </si>
  <si>
    <t>Registra o valor das despesas com materiais de consumo para aplicação, manutenção e reposição de qualquer bem público. Amianto - aparelhos sanitários - arames liso e farpado - areia - basculante - boca de lobo - bóia - brita - brocha - cabo metálico - cal - cano - cerâmica - cimento - cola - condutores de fios – conexões - curvas - esquadrias - fechaduras - ferro - gaxetas - grades - impermeabilizantes - isolantes acústicos e térmicos - janelas - joelhos - ladrilhos - lavatórios - lixas - madeira - marcos de concreto - massa corrida - niple - papel de parede - parafusos - pias - pigmentos - portas e portais - pregos - rolos solventes - sifão - tacos - tampa p/ vaso - tampão de ferro - tanque - tela de estuque - telha - tijolo - tinta - torneira - trincha - tubo de concreto - válvulas - verniz - vidro - aquecedores a gás e outros.</t>
  </si>
  <si>
    <t>339030.25</t>
  </si>
  <si>
    <t>Material p/ Manutenção de Bens Móveis</t>
  </si>
  <si>
    <t>Registra o valor das despesas com materiais de consumo utilizados diretamente na proteção de pessoas ou bens públicos, para socorro de pessoas e animais ou para socorro de veículos, aeronaves e embarcações assim como qualquer outro item aplicado diretamente nas atividades de sobrevivência de pessoas, na selva, no mar ou em sinistros diversos. Botas - cadeados - calcados especiais - capacetes - chaves - cintos - coletes - dedais - guarda-chuvas - lona - luvas - mangueira de lona - máscaras - óculos - cabina de papelão e outros</t>
  </si>
  <si>
    <t>339030.26</t>
  </si>
  <si>
    <t>Material Elétrico e Eletrônico</t>
  </si>
  <si>
    <t>Registra o valor das despesas com materiais de consumo para aplicação, manutenção e reposição dos sistemas, aparelhos e equipamentos elétricos e eletrônicos. Benjamins - bocais - calhas - capacitores e resistores - chaves de ligação - circuitos eletrônicos - condutores - componentes de aparelho eletrônico - diodos - disjuntores - eletrodos - eliminador de pilhas - espelhos para interruptores - fios e cabos - fita isolante – fusíveis - interruptores - lâmpadas e luminárias - pilhas e baterias - pinos e plugs - placas de baquelite - reatores - receptáculos - resistências - starts - suportes - tomada de corrente - e outros.</t>
  </si>
  <si>
    <t>339030.29</t>
  </si>
  <si>
    <t>Material p/ Áudio, Vídeo e Foto</t>
  </si>
  <si>
    <t>Registra o valor das despesas com materiais de consumo de emprego direto em filmagem e revelação, ampliações e reproduções de sons e imagens. Aetze especial p/ chapa de papel - álbuns p/ retratos - alto-falantes - antenas - artigos para gravação em acetato - filmes virgens – fitas virgens de áudio e vídeo - lâmpadas especiais - material p/ radiografia, microfilmagem e cinematografia - molduras - papel p/ revelação de fotografias - pegadores - reveladores - e outros.</t>
  </si>
  <si>
    <t>339030.30</t>
  </si>
  <si>
    <t>Material para Comunicações</t>
  </si>
  <si>
    <t>Registra o valor das despesas com materiais utilizados em comunicações assim como os componentes, circuitos impressos ou integrados, peças ou acessórios de reposição, chips, e partes de equipamentos de comunic. materiais para instalações: radiofônicas, radiotelegráficas, telegráficas e outro</t>
  </si>
  <si>
    <t>339030.31</t>
  </si>
  <si>
    <t>Sementes, Mudas de Plantas e</t>
  </si>
  <si>
    <t>Registra o valor das despesas com qualquer tipo de semente destinada a ao plantio e mudas de plantas frutíferas ou ornamentais, assim como todos os insumos utilizados para fertilização. Adubos - argila - plantas ornamentais - borbulhas - bulbos – enxertos - fertilizantes - mudas envasadas ou com raízes nuas - sementes - terra - tubérculos - xaxim - e outros.</t>
  </si>
  <si>
    <t>339030.35</t>
  </si>
  <si>
    <t>Material Laboratorial</t>
  </si>
  <si>
    <t>Registra o valor das despesas com todos os utensílios usados em análises laboratoriais. Almofarizes - bastões - bico de gás - cálices - corantes - filtros de papel - fixadoras - frascos - funis - garra metálica - lâminas de vidro p/ microscópio - lâmpadas especiais - luvas de borracha – metais e metalóides p/ análise - pinças - rolhas - vidraria: balão volumétrico - Becker - conta-gotas - erlemeyer - pipeta - proveta – termômetro - tubo de ensaio - material de laboratório didático e outros.</t>
  </si>
  <si>
    <t>339030.36</t>
  </si>
  <si>
    <t>Material Hospitalar</t>
  </si>
  <si>
    <t>Registra o valor das despesas com todos os materiais de consumo utilizados na área hospitalar ou ambulatorial. Agulhas hipodérmicas - algodão - canulas - cateteres - compressa de gaze - drenos - esparadrapo - fios cirúrgicos - lâminas p/ bisturi - luvas - seringas - termômetro clínica - e outros.</t>
  </si>
  <si>
    <t>339030.39</t>
  </si>
  <si>
    <t>Material p/ Manutenção de Veículos</t>
  </si>
  <si>
    <t>Registra o valor das despesas com materiais para aplicação e manutenção de veículos rodoviários, viaturas blindadas e tratores em geral. Água destilada - amortecedores - baterias - borrachas - buzina – cabos de acelerador - cabos de embreagem - câmara de ar - carburador completo - coifa - colar de embreagem - condensador e platinado – correias - disco de embreagem - ignição - junta homocinética - lâmpadas e lanternas p/ veículos - lonas e pastilhas de freio - mangueiras - material utilizado em lanternagem e pintura - motor de reposição - pára-brisa - pára-choque - platô - pneus - reparos – retentores - retrovisores - rolamentos - tapetes - válvula da marcha lenta e termostática - velas - e outros.</t>
  </si>
  <si>
    <t>339030.40</t>
  </si>
  <si>
    <t>Material Biológico</t>
  </si>
  <si>
    <t>Registra o valor das despesas com amostras e outros itens de materiais biológicos utilizados em estudos e pesquisas científicas em seres vivos e inseminação artificial. Meios de cultura - sêmen - e outros</t>
  </si>
  <si>
    <t>339030.41</t>
  </si>
  <si>
    <t>Material p/ Utilização em Gráfica</t>
  </si>
  <si>
    <t>Registra o valor das despesas com todos os materiais de consumo de uso gráfico, tais como: chapas de off-set - clichês - cola - espirais - fotolitos – logotipos - papel - solventes - tinta - tipos - e outros.</t>
  </si>
  <si>
    <t>339030.42</t>
  </si>
  <si>
    <t>Ferramentas</t>
  </si>
  <si>
    <t>Registra o valor das despesas com todos os tipos de ferramentas utilizadas em oficinas, carpintarias, jardins etc. alicate - broca - caixa p/ ferramentas - canivete - chaves em geral - enxada - espátulas - ferro de solda - foice - lamina de serra - lima - machado - martelo - pá - picareta - ponteira - prumo - serrote - tesoura de podar - trena - e outros.</t>
  </si>
  <si>
    <t>339030.47</t>
  </si>
  <si>
    <t>Software - Produto</t>
  </si>
  <si>
    <t>Registra o valor das despesas com aquisição de software pronto, por meio de contrato de adesão (software de prateleira</t>
  </si>
  <si>
    <t>339030.56</t>
  </si>
  <si>
    <t>Tecnologia da Informação</t>
  </si>
  <si>
    <t>Registra o valor das despesas com aquisição de materiais a serem utilizados em ações de tecnologia da informação, tais como os utilizados no funcionamento e manutenção de sistemas de processamento de dados, inclusive peças para reposição. Aquisição de softwares de base cartuchos de tinta - capas plásticas protetoras para micros e impressoras - CD-ROM virgem – disquetes - leitora/smartcard - mouse e teclado (reposição) - mouse pad - peças e acessórios para computadores e periféricos - recarga de cartuchos de tinta - toner para impressoras a laser - cartões magnéticos –reposição de leitora/token pen-drive/outros. Atenção: valores classificados nesta conta devem ser reclassificados para subitem específico.</t>
  </si>
  <si>
    <t>Pagamento</t>
  </si>
  <si>
    <t>Valor Previsto</t>
  </si>
  <si>
    <t xml:space="preserve">Período planejado (cada item corresponde a um trimestre) </t>
  </si>
  <si>
    <t>Bolsas</t>
  </si>
  <si>
    <t>%</t>
  </si>
  <si>
    <t>Valor</t>
  </si>
  <si>
    <t xml:space="preserve">Serviços - Pessoa Física </t>
  </si>
  <si>
    <t xml:space="preserve">Pessoal - externo </t>
  </si>
  <si>
    <t>Material de Consumo</t>
  </si>
  <si>
    <t>Serviços - pessoa Jurídica</t>
  </si>
  <si>
    <t>Material Permanente</t>
  </si>
</sst>
</file>

<file path=xl/styles.xml><?xml version="1.0" encoding="utf-8"?>
<styleSheet xmlns="http://schemas.openxmlformats.org/spreadsheetml/2006/main">
  <numFmts count="9">
    <numFmt numFmtId="176" formatCode="_-* #,##0_-;\-* #,##0_-;_-* &quot;-&quot;_-;_-@_-"/>
    <numFmt numFmtId="177" formatCode="_-* #,##0.00_-;\-* #,##0.00_-;_-* \-??_-;_-@_-"/>
    <numFmt numFmtId="178" formatCode="&quot;R$&quot;\ #,##0.00"/>
    <numFmt numFmtId="179" formatCode="_-&quot;R$&quot;\ * #,##0.00_-;\-&quot;R$&quot;\ * #,##0.00_-;_-&quot;R$&quot;\ * &quot;-&quot;??_-;_-@_-"/>
    <numFmt numFmtId="180" formatCode="_-&quot;R$&quot;\ * #,##0_-;\-&quot;R$&quot;\ * #,##0_-;_-&quot;R$&quot;\ * &quot;-&quot;_-;_-@_-"/>
    <numFmt numFmtId="181" formatCode="&quot;R$&quot;#,##0.00"/>
    <numFmt numFmtId="182" formatCode="[$R$]#,##0.00"/>
    <numFmt numFmtId="183" formatCode="&quot;R$&quot;\ #,##0.00;[Red]\-&quot;R$&quot;\ #,##0.00"/>
    <numFmt numFmtId="184" formatCode="_(* #,##0.00_);_(* \(#,##0.00\);_(* &quot;-&quot;??_);_(@_)"/>
  </numFmts>
  <fonts count="63">
    <font>
      <sz val="11"/>
      <color rgb="FF000000"/>
      <name val="Calibri"/>
      <charset val="1"/>
    </font>
    <font>
      <b/>
      <sz val="11"/>
      <color indexed="55"/>
      <name val="Calibri"/>
      <charset val="1"/>
    </font>
    <font>
      <b/>
      <sz val="11"/>
      <color indexed="55"/>
      <name val="Arial"/>
      <charset val="134"/>
    </font>
    <font>
      <sz val="11"/>
      <color rgb="FF000000"/>
      <name val="Arial"/>
      <charset val="134"/>
    </font>
    <font>
      <sz val="11"/>
      <color indexed="55"/>
      <name val="Arial"/>
      <charset val="1"/>
    </font>
    <font>
      <b/>
      <sz val="12"/>
      <color indexed="55"/>
      <name val="Arial"/>
      <charset val="1"/>
    </font>
    <font>
      <b/>
      <sz val="14"/>
      <color indexed="55"/>
      <name val="Arial"/>
      <charset val="1"/>
    </font>
    <font>
      <b/>
      <sz val="11"/>
      <color indexed="55"/>
      <name val="Arial"/>
      <charset val="1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000000"/>
      <name val="Calibri"/>
      <charset val="1"/>
    </font>
    <font>
      <sz val="12"/>
      <color indexed="55"/>
      <name val="Arial"/>
      <charset val="134"/>
    </font>
    <font>
      <sz val="11"/>
      <color indexed="55"/>
      <name val="Arial"/>
      <charset val="134"/>
    </font>
    <font>
      <sz val="11"/>
      <name val="Arial"/>
      <charset val="1"/>
    </font>
    <font>
      <sz val="12"/>
      <color indexed="55"/>
      <name val="Arial"/>
      <charset val="1"/>
    </font>
    <font>
      <sz val="12"/>
      <color rgb="FF000000"/>
      <name val="Arial"/>
      <charset val="1"/>
    </font>
    <font>
      <i/>
      <sz val="12"/>
      <name val="Arial"/>
      <charset val="134"/>
    </font>
    <font>
      <b/>
      <sz val="11"/>
      <color rgb="FF000000"/>
      <name val="Calibri"/>
      <charset val="134"/>
    </font>
    <font>
      <b/>
      <i/>
      <sz val="12"/>
      <color indexed="8"/>
      <name val="Arial"/>
      <charset val="134"/>
    </font>
    <font>
      <b/>
      <sz val="12"/>
      <color indexed="8"/>
      <name val="Arial"/>
      <charset val="1"/>
    </font>
    <font>
      <b/>
      <sz val="11"/>
      <color indexed="8"/>
      <name val="Arial"/>
      <charset val="1"/>
    </font>
    <font>
      <sz val="10"/>
      <color indexed="10"/>
      <name val="Arial"/>
      <charset val="134"/>
    </font>
    <font>
      <sz val="11"/>
      <name val="Arial"/>
      <charset val="134"/>
    </font>
    <font>
      <sz val="11"/>
      <color indexed="10"/>
      <name val="Arial"/>
      <charset val="134"/>
    </font>
    <font>
      <sz val="11"/>
      <color rgb="FF002060"/>
      <name val="Arial"/>
      <charset val="134"/>
    </font>
    <font>
      <sz val="11"/>
      <color indexed="8"/>
      <name val="Arial"/>
      <charset val="134"/>
    </font>
    <font>
      <sz val="14"/>
      <name val="Arial"/>
      <charset val="134"/>
    </font>
    <font>
      <b/>
      <sz val="10"/>
      <name val="Arial"/>
      <charset val="134"/>
    </font>
    <font>
      <sz val="11"/>
      <color indexed="8"/>
      <name val="Arial"/>
      <charset val="1"/>
    </font>
    <font>
      <b/>
      <sz val="11"/>
      <name val="Arial"/>
      <charset val="134"/>
    </font>
    <font>
      <b/>
      <sz val="12"/>
      <color rgb="FFFFC000"/>
      <name val="Arial"/>
      <charset val="1"/>
    </font>
    <font>
      <b/>
      <sz val="12"/>
      <color indexed="43"/>
      <name val="Arial"/>
      <charset val="1"/>
    </font>
    <font>
      <u/>
      <sz val="11"/>
      <color rgb="FF0563C1"/>
      <name val="Calibri"/>
      <charset val="1"/>
    </font>
    <font>
      <b/>
      <u/>
      <sz val="12"/>
      <color indexed="32"/>
      <name val="Calibri"/>
      <charset val="1"/>
    </font>
    <font>
      <b/>
      <u/>
      <sz val="12"/>
      <color indexed="45"/>
      <name val="Calibri"/>
      <charset val="1"/>
    </font>
    <font>
      <b/>
      <sz val="16"/>
      <color indexed="55"/>
      <name val="Arial"/>
      <charset val="1"/>
    </font>
    <font>
      <b/>
      <u/>
      <sz val="10"/>
      <color rgb="FFC00000"/>
      <name val="Arial"/>
      <charset val="134"/>
    </font>
    <font>
      <b/>
      <sz val="10"/>
      <color indexed="55"/>
      <name val="Arial"/>
      <charset val="1"/>
    </font>
    <font>
      <sz val="10"/>
      <color indexed="55"/>
      <name val="Arial"/>
      <charset val="1"/>
    </font>
    <font>
      <b/>
      <sz val="12"/>
      <color indexed="55"/>
      <name val="Arial"/>
      <charset val="134"/>
    </font>
    <font>
      <b/>
      <sz val="10"/>
      <color indexed="55"/>
      <name val="Arial"/>
      <charset val="134"/>
    </font>
    <font>
      <sz val="12"/>
      <name val="Arial"/>
      <charset val="1"/>
    </font>
    <font>
      <u/>
      <sz val="12"/>
      <name val="Arial"/>
      <charset val="1"/>
    </font>
    <font>
      <sz val="11"/>
      <color theme="1"/>
      <name val="Calibri"/>
      <charset val="0"/>
      <scheme val="minor"/>
    </font>
    <font>
      <sz val="10"/>
      <color theme="1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0"/>
      <color rgb="FF000000"/>
      <name val="Calibri"/>
      <charset val="1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vertAlign val="superscript"/>
      <sz val="12"/>
      <color rgb="FFFFC000"/>
      <name val="Arial"/>
      <charset val="1"/>
    </font>
  </fonts>
  <fills count="67">
    <fill>
      <patternFill patternType="none"/>
    </fill>
    <fill>
      <patternFill patternType="gray125"/>
    </fill>
    <fill>
      <patternFill patternType="solid">
        <fgColor indexed="16"/>
        <bgColor indexed="16"/>
      </patternFill>
    </fill>
    <fill>
      <patternFill patternType="solid">
        <fgColor indexed="26"/>
        <bgColor indexed="16"/>
      </patternFill>
    </fill>
    <fill>
      <patternFill patternType="solid">
        <fgColor indexed="38"/>
        <bgColor indexed="37"/>
      </patternFill>
    </fill>
    <fill>
      <patternFill patternType="solid">
        <fgColor indexed="43"/>
        <bgColor indexed="43"/>
      </patternFill>
    </fill>
    <fill>
      <patternFill patternType="solid">
        <fgColor indexed="35"/>
        <bgColor indexed="26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"/>
        <bgColor rgb="FFFFFFFF"/>
      </patternFill>
    </fill>
    <fill>
      <patternFill patternType="solid">
        <fgColor theme="0" tint="-0.149998474074526"/>
        <bgColor indexed="1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16"/>
      </patternFill>
    </fill>
    <fill>
      <patternFill patternType="solid">
        <fgColor indexed="42"/>
        <bgColor indexed="16"/>
      </patternFill>
    </fill>
    <fill>
      <patternFill patternType="solid">
        <fgColor indexed="42"/>
        <bgColor indexed="4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indexed="55"/>
        <bgColor indexed="50"/>
      </patternFill>
    </fill>
    <fill>
      <patternFill patternType="solid">
        <fgColor indexed="37"/>
        <bgColor indexed="50"/>
      </patternFill>
    </fill>
    <fill>
      <patternFill patternType="solid">
        <fgColor indexed="16"/>
        <bgColor indexed="19"/>
      </patternFill>
    </fill>
    <fill>
      <patternFill patternType="solid">
        <fgColor indexed="43"/>
        <bgColor indexed="44"/>
      </patternFill>
    </fill>
    <fill>
      <patternFill patternType="solid">
        <fgColor indexed="36"/>
        <bgColor indexed="14"/>
      </patternFill>
    </fill>
    <fill>
      <patternFill patternType="solid">
        <fgColor indexed="33"/>
        <bgColor indexed="23"/>
      </patternFill>
    </fill>
    <fill>
      <patternFill patternType="solid">
        <fgColor theme="0"/>
        <bgColor indexed="26"/>
      </patternFill>
    </fill>
    <fill>
      <patternFill patternType="solid">
        <fgColor theme="3" tint="0.799981688894314"/>
        <bgColor indexed="16"/>
      </patternFill>
    </fill>
    <fill>
      <patternFill patternType="solid">
        <fgColor theme="7" tint="0.599993896298105"/>
        <bgColor indexed="16"/>
      </patternFill>
    </fill>
    <fill>
      <patternFill patternType="solid">
        <fgColor theme="3" tint="0.599993896298105"/>
        <bgColor indexed="16"/>
      </patternFill>
    </fill>
    <fill>
      <patternFill patternType="solid">
        <fgColor theme="4" tint="0.799981688894314"/>
        <bgColor indexed="16"/>
      </patternFill>
    </fill>
    <fill>
      <patternFill patternType="solid">
        <fgColor rgb="FFFFC000"/>
        <bgColor indexed="19"/>
      </patternFill>
    </fill>
    <fill>
      <patternFill patternType="solid">
        <fgColor indexed="43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0" tint="-0.149998474074526"/>
        <bgColor indexed="26"/>
      </patternFill>
    </fill>
    <fill>
      <patternFill patternType="solid">
        <fgColor rgb="FFFFC000"/>
        <bgColor indexed="16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DDDDDD"/>
        <bgColor rgb="FFD9D9D9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77" fontId="0" fillId="0" borderId="0" applyBorder="0" applyProtection="0"/>
    <xf numFmtId="176" fontId="44" fillId="0" borderId="0" applyFont="0" applyFill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9" fontId="0" fillId="0" borderId="0" applyBorder="0" applyProtection="0"/>
    <xf numFmtId="0" fontId="49" fillId="0" borderId="28" applyNumberFormat="0" applyFill="0" applyAlignment="0" applyProtection="0">
      <alignment vertical="center"/>
    </xf>
    <xf numFmtId="0" fontId="46" fillId="38" borderId="27" applyNumberFormat="0" applyAlignment="0" applyProtection="0">
      <alignment vertical="center"/>
    </xf>
    <xf numFmtId="180" fontId="44" fillId="0" borderId="0" applyFont="0" applyFill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179" fontId="44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0" borderId="0" applyBorder="0" applyProtection="0"/>
    <xf numFmtId="0" fontId="43" fillId="49" borderId="0" applyNumberFormat="0" applyBorder="0" applyAlignment="0" applyProtection="0">
      <alignment vertical="center"/>
    </xf>
    <xf numFmtId="0" fontId="44" fillId="50" borderId="30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53" borderId="0" applyBorder="0" applyProtection="0"/>
    <xf numFmtId="0" fontId="47" fillId="41" borderId="0" applyNumberFormat="0" applyBorder="0" applyAlignment="0" applyProtection="0">
      <alignment vertical="center"/>
    </xf>
    <xf numFmtId="0" fontId="52" fillId="0" borderId="31" applyNumberFormat="0" applyFill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55" fillId="0" borderId="31" applyNumberFormat="0" applyFill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47" fillId="60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7" fillId="57" borderId="32" applyNumberFormat="0" applyAlignment="0" applyProtection="0">
      <alignment vertical="center"/>
    </xf>
    <xf numFmtId="0" fontId="59" fillId="63" borderId="34" applyNumberFormat="0" applyAlignment="0" applyProtection="0">
      <alignment vertical="center"/>
    </xf>
    <xf numFmtId="0" fontId="60" fillId="63" borderId="32" applyNumberFormat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61" fillId="64" borderId="0" applyNumberFormat="0" applyBorder="0" applyAlignment="0" applyProtection="0">
      <alignment vertical="center"/>
    </xf>
    <xf numFmtId="0" fontId="43" fillId="59" borderId="0" applyNumberFormat="0" applyBorder="0" applyAlignment="0" applyProtection="0">
      <alignment vertical="center"/>
    </xf>
    <xf numFmtId="0" fontId="47" fillId="65" borderId="0" applyNumberFormat="0" applyBorder="0" applyAlignment="0" applyProtection="0">
      <alignment vertical="center"/>
    </xf>
    <xf numFmtId="0" fontId="43" fillId="66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3" fillId="62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7" fillId="61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</cellStyleXfs>
  <cellXfs count="254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/>
    </xf>
    <xf numFmtId="178" fontId="3" fillId="0" borderId="2" xfId="1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 applyAlignment="1">
      <alignment horizontal="center" vertical="center"/>
    </xf>
    <xf numFmtId="178" fontId="3" fillId="0" borderId="3" xfId="1" applyNumberFormat="1" applyFont="1" applyBorder="1" applyAlignment="1">
      <alignment horizontal="center" vertical="center"/>
    </xf>
    <xf numFmtId="0" fontId="3" fillId="4" borderId="1" xfId="0" applyFont="1" applyFill="1" applyBorder="1"/>
    <xf numFmtId="178" fontId="3" fillId="4" borderId="1" xfId="1" applyNumberFormat="1" applyFont="1" applyFill="1" applyBorder="1"/>
    <xf numFmtId="0" fontId="3" fillId="0" borderId="1" xfId="0" applyFont="1" applyBorder="1" applyAlignment="1">
      <alignment horizontal="center" vertical="center"/>
    </xf>
    <xf numFmtId="178" fontId="3" fillId="0" borderId="1" xfId="1" applyNumberFormat="1" applyFont="1" applyBorder="1" applyAlignment="1">
      <alignment horizontal="center" vertical="center"/>
    </xf>
    <xf numFmtId="9" fontId="3" fillId="0" borderId="1" xfId="4" applyFont="1" applyBorder="1"/>
    <xf numFmtId="177" fontId="3" fillId="0" borderId="1" xfId="1" applyFont="1" applyBorder="1"/>
    <xf numFmtId="177" fontId="3" fillId="4" borderId="1" xfId="1" applyFont="1" applyFill="1" applyBorder="1"/>
    <xf numFmtId="10" fontId="3" fillId="0" borderId="1" xfId="4" applyNumberFormat="1" applyFont="1" applyBorder="1"/>
    <xf numFmtId="0" fontId="1" fillId="2" borderId="0" xfId="0" applyFont="1" applyFill="1"/>
    <xf numFmtId="0" fontId="2" fillId="2" borderId="0" xfId="0" applyFont="1" applyFill="1" applyAlignment="1">
      <alignment vertical="center"/>
    </xf>
    <xf numFmtId="178" fontId="2" fillId="5" borderId="1" xfId="0" applyNumberFormat="1" applyFont="1" applyFill="1" applyBorder="1" applyAlignment="1">
      <alignment vertical="center"/>
    </xf>
    <xf numFmtId="0" fontId="2" fillId="6" borderId="1" xfId="0" applyFont="1" applyFill="1" applyBorder="1"/>
    <xf numFmtId="178" fontId="2" fillId="6" borderId="1" xfId="0" applyNumberFormat="1" applyFont="1" applyFill="1" applyBorder="1"/>
    <xf numFmtId="0" fontId="1" fillId="0" borderId="1" xfId="0" applyFont="1" applyBorder="1" applyAlignment="1">
      <alignment horizontal="center"/>
    </xf>
    <xf numFmtId="178" fontId="2" fillId="6" borderId="1" xfId="1" applyNumberFormat="1" applyFont="1" applyFill="1" applyBorder="1"/>
    <xf numFmtId="0" fontId="0" fillId="0" borderId="0" xfId="0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/>
    <xf numFmtId="0" fontId="4" fillId="2" borderId="0" xfId="0" applyFont="1" applyFill="1"/>
    <xf numFmtId="0" fontId="5" fillId="0" borderId="4" xfId="0" applyFont="1" applyBorder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181" fontId="4" fillId="4" borderId="1" xfId="0" applyNumberFormat="1" applyFont="1" applyFill="1" applyBorder="1"/>
    <xf numFmtId="181" fontId="7" fillId="4" borderId="1" xfId="0" applyNumberFormat="1" applyFont="1" applyFill="1" applyBorder="1"/>
    <xf numFmtId="0" fontId="5" fillId="8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81" fontId="4" fillId="2" borderId="1" xfId="0" applyNumberFormat="1" applyFont="1" applyFill="1" applyBorder="1"/>
    <xf numFmtId="0" fontId="8" fillId="9" borderId="0" xfId="0" applyFont="1" applyFill="1"/>
    <xf numFmtId="0" fontId="9" fillId="9" borderId="0" xfId="0" applyFont="1" applyFill="1"/>
    <xf numFmtId="0" fontId="10" fillId="0" borderId="0" xfId="0" applyFont="1"/>
    <xf numFmtId="0" fontId="8" fillId="0" borderId="8" xfId="0" applyFont="1" applyBorder="1" applyAlignment="1">
      <alignment horizontal="center" vertical="center"/>
    </xf>
    <xf numFmtId="0" fontId="8" fillId="9" borderId="0" xfId="0" applyFont="1" applyFill="1" applyAlignment="1">
      <alignment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/>
    <xf numFmtId="0" fontId="5" fillId="11" borderId="1" xfId="0" applyFont="1" applyFill="1" applyBorder="1" applyAlignment="1">
      <alignment horizontal="center" vertical="center"/>
    </xf>
    <xf numFmtId="49" fontId="5" fillId="8" borderId="10" xfId="0" applyNumberFormat="1" applyFont="1" applyFill="1" applyBorder="1" applyAlignment="1">
      <alignment horizontal="center" vertical="center"/>
    </xf>
    <xf numFmtId="49" fontId="5" fillId="8" borderId="11" xfId="0" applyNumberFormat="1" applyFont="1" applyFill="1" applyBorder="1" applyAlignment="1">
      <alignment horizontal="center" vertical="center"/>
    </xf>
    <xf numFmtId="49" fontId="8" fillId="9" borderId="0" xfId="0" applyNumberFormat="1" applyFont="1" applyFill="1"/>
    <xf numFmtId="0" fontId="8" fillId="12" borderId="9" xfId="0" applyFont="1" applyFill="1" applyBorder="1" applyAlignment="1">
      <alignment horizontal="center" vertical="center"/>
    </xf>
    <xf numFmtId="0" fontId="8" fillId="12" borderId="9" xfId="0" applyFont="1" applyFill="1" applyBorder="1" applyAlignment="1">
      <alignment horizontal="center" vertical="center" wrapText="1"/>
    </xf>
    <xf numFmtId="0" fontId="9" fillId="9" borderId="9" xfId="0" applyFont="1" applyFill="1" applyBorder="1"/>
    <xf numFmtId="182" fontId="9" fillId="9" borderId="9" xfId="0" applyNumberFormat="1" applyFont="1" applyFill="1" applyBorder="1"/>
    <xf numFmtId="0" fontId="8" fillId="12" borderId="9" xfId="0" applyFont="1" applyFill="1" applyBorder="1" applyAlignment="1">
      <alignment horizontal="center"/>
    </xf>
    <xf numFmtId="182" fontId="8" fillId="12" borderId="9" xfId="0" applyNumberFormat="1" applyFont="1" applyFill="1" applyBorder="1"/>
    <xf numFmtId="0" fontId="5" fillId="0" borderId="4" xfId="0" applyFont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49" fontId="5" fillId="2" borderId="0" xfId="0" applyNumberFormat="1" applyFont="1" applyFill="1"/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>
      <alignment horizontal="center"/>
    </xf>
    <xf numFmtId="181" fontId="5" fillId="4" borderId="1" xfId="0" applyNumberFormat="1" applyFont="1" applyFill="1" applyBorder="1"/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181" fontId="4" fillId="2" borderId="1" xfId="1" applyNumberFormat="1" applyFont="1" applyFill="1" applyBorder="1"/>
    <xf numFmtId="10" fontId="11" fillId="2" borderId="1" xfId="0" applyNumberFormat="1" applyFont="1" applyFill="1" applyBorder="1" applyAlignment="1">
      <alignment horizontal="center" vertical="center"/>
    </xf>
    <xf numFmtId="10" fontId="12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11" borderId="5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wrapText="1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wrapText="1"/>
      <protection locked="0"/>
    </xf>
    <xf numFmtId="181" fontId="13" fillId="0" borderId="1" xfId="0" applyNumberFormat="1" applyFont="1" applyBorder="1" applyProtection="1">
      <protection locked="0"/>
    </xf>
    <xf numFmtId="181" fontId="13" fillId="0" borderId="1" xfId="0" applyNumberFormat="1" applyFont="1" applyBorder="1"/>
    <xf numFmtId="10" fontId="4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181" fontId="13" fillId="0" borderId="1" xfId="0" applyNumberFormat="1" applyFont="1" applyBorder="1" applyAlignment="1" applyProtection="1">
      <alignment vertical="center"/>
      <protection locked="0"/>
    </xf>
    <xf numFmtId="181" fontId="13" fillId="0" borderId="1" xfId="0" applyNumberFormat="1" applyFont="1" applyBorder="1" applyAlignment="1">
      <alignment vertical="center"/>
    </xf>
    <xf numFmtId="0" fontId="13" fillId="0" borderId="1" xfId="0" applyFont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81" fontId="5" fillId="2" borderId="0" xfId="0" applyNumberFormat="1" applyFont="1" applyFill="1"/>
    <xf numFmtId="0" fontId="4" fillId="14" borderId="0" xfId="0" applyFont="1" applyFill="1"/>
    <xf numFmtId="177" fontId="7" fillId="15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 applyProtection="1">
      <alignment horizontal="center"/>
      <protection locked="0"/>
    </xf>
    <xf numFmtId="0" fontId="15" fillId="0" borderId="1" xfId="0" applyFont="1" applyBorder="1"/>
    <xf numFmtId="178" fontId="14" fillId="2" borderId="1" xfId="0" applyNumberFormat="1" applyFont="1" applyFill="1" applyBorder="1"/>
    <xf numFmtId="0" fontId="5" fillId="5" borderId="1" xfId="0" applyFont="1" applyFill="1" applyBorder="1" applyAlignment="1">
      <alignment horizontal="center"/>
    </xf>
    <xf numFmtId="181" fontId="5" fillId="5" borderId="1" xfId="0" applyNumberFormat="1" applyFont="1" applyFill="1" applyBorder="1"/>
    <xf numFmtId="0" fontId="5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49" fontId="5" fillId="8" borderId="1" xfId="0" applyNumberFormat="1" applyFont="1" applyFill="1" applyBorder="1" applyAlignment="1">
      <alignment horizontal="center" vertical="center"/>
    </xf>
    <xf numFmtId="0" fontId="16" fillId="16" borderId="5" xfId="0" applyFont="1" applyFill="1" applyBorder="1" applyAlignment="1">
      <alignment horizontal="center" wrapText="1"/>
    </xf>
    <xf numFmtId="0" fontId="16" fillId="16" borderId="6" xfId="0" applyFont="1" applyFill="1" applyBorder="1" applyAlignment="1">
      <alignment horizontal="center" wrapText="1"/>
    </xf>
    <xf numFmtId="0" fontId="16" fillId="16" borderId="7" xfId="0" applyFont="1" applyFill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78" fontId="24" fillId="0" borderId="9" xfId="0" applyNumberFormat="1" applyFont="1" applyBorder="1" applyAlignment="1">
      <alignment horizontal="center" vertical="center"/>
    </xf>
    <xf numFmtId="181" fontId="25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78" fontId="24" fillId="0" borderId="1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19" fillId="17" borderId="5" xfId="0" applyFont="1" applyFill="1" applyBorder="1" applyAlignment="1">
      <alignment horizontal="center"/>
    </xf>
    <xf numFmtId="0" fontId="19" fillId="17" borderId="6" xfId="0" applyFont="1" applyFill="1" applyBorder="1" applyAlignment="1">
      <alignment horizontal="center"/>
    </xf>
    <xf numFmtId="0" fontId="19" fillId="17" borderId="7" xfId="0" applyFont="1" applyFill="1" applyBorder="1" applyAlignment="1">
      <alignment horizontal="center"/>
    </xf>
    <xf numFmtId="181" fontId="20" fillId="17" borderId="1" xfId="0" applyNumberFormat="1" applyFont="1" applyFill="1" applyBorder="1"/>
    <xf numFmtId="0" fontId="26" fillId="0" borderId="5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/>
    </xf>
    <xf numFmtId="0" fontId="27" fillId="0" borderId="4" xfId="0" applyFont="1" applyFill="1" applyBorder="1" applyAlignment="1">
      <alignment horizontal="center"/>
    </xf>
    <xf numFmtId="0" fontId="27" fillId="0" borderId="17" xfId="0" applyFont="1" applyFill="1" applyBorder="1" applyAlignment="1">
      <alignment horizontal="center"/>
    </xf>
    <xf numFmtId="9" fontId="27" fillId="0" borderId="5" xfId="0" applyNumberFormat="1" applyFont="1" applyFill="1" applyBorder="1" applyAlignment="1">
      <alignment horizontal="center"/>
    </xf>
    <xf numFmtId="9" fontId="27" fillId="0" borderId="7" xfId="0" applyNumberFormat="1" applyFont="1" applyFill="1" applyBorder="1" applyAlignment="1">
      <alignment horizontal="center"/>
    </xf>
    <xf numFmtId="181" fontId="28" fillId="0" borderId="1" xfId="0" applyNumberFormat="1" applyFont="1" applyFill="1" applyBorder="1"/>
    <xf numFmtId="0" fontId="27" fillId="0" borderId="5" xfId="0" applyFont="1" applyFill="1" applyBorder="1" applyAlignment="1">
      <alignment horizontal="center"/>
    </xf>
    <xf numFmtId="0" fontId="27" fillId="0" borderId="6" xfId="0" applyFont="1" applyFill="1" applyBorder="1" applyAlignment="1">
      <alignment horizontal="center"/>
    </xf>
    <xf numFmtId="0" fontId="27" fillId="0" borderId="7" xfId="0" applyFont="1" applyFill="1" applyBorder="1" applyAlignment="1">
      <alignment horizontal="center"/>
    </xf>
    <xf numFmtId="9" fontId="29" fillId="0" borderId="5" xfId="4" applyFont="1" applyFill="1" applyBorder="1" applyAlignment="1">
      <alignment horizontal="center"/>
    </xf>
    <xf numFmtId="9" fontId="29" fillId="0" borderId="7" xfId="4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181" fontId="20" fillId="0" borderId="1" xfId="0" applyNumberFormat="1" applyFont="1" applyFill="1" applyBorder="1"/>
    <xf numFmtId="0" fontId="0" fillId="0" borderId="0" xfId="0" applyFill="1"/>
    <xf numFmtId="0" fontId="18" fillId="18" borderId="5" xfId="0" applyFont="1" applyFill="1" applyBorder="1" applyAlignment="1">
      <alignment horizontal="right" wrapText="1"/>
    </xf>
    <xf numFmtId="0" fontId="18" fillId="18" borderId="6" xfId="0" applyFont="1" applyFill="1" applyBorder="1" applyAlignment="1">
      <alignment horizontal="right" wrapText="1"/>
    </xf>
    <xf numFmtId="0" fontId="18" fillId="18" borderId="7" xfId="0" applyFont="1" applyFill="1" applyBorder="1" applyAlignment="1">
      <alignment horizontal="right" wrapText="1"/>
    </xf>
    <xf numFmtId="178" fontId="29" fillId="18" borderId="1" xfId="0" applyNumberFormat="1" applyFont="1" applyFill="1" applyBorder="1"/>
    <xf numFmtId="0" fontId="4" fillId="19" borderId="0" xfId="0" applyFont="1" applyFill="1"/>
    <xf numFmtId="0" fontId="14" fillId="20" borderId="0" xfId="0" applyFont="1" applyFill="1"/>
    <xf numFmtId="0" fontId="14" fillId="2" borderId="0" xfId="0" applyFont="1" applyFill="1"/>
    <xf numFmtId="0" fontId="4" fillId="0" borderId="0" xfId="0" applyFont="1"/>
    <xf numFmtId="0" fontId="30" fillId="21" borderId="18" xfId="0" applyFont="1" applyFill="1" applyBorder="1" applyAlignment="1">
      <alignment horizontal="center" vertical="center" wrapText="1"/>
    </xf>
    <xf numFmtId="0" fontId="31" fillId="21" borderId="18" xfId="0" applyFont="1" applyFill="1" applyBorder="1" applyAlignment="1">
      <alignment horizontal="center" vertical="center" wrapText="1"/>
    </xf>
    <xf numFmtId="0" fontId="32" fillId="0" borderId="19" xfId="11" applyBorder="1" applyAlignment="1"/>
    <xf numFmtId="0" fontId="33" fillId="21" borderId="19" xfId="11" applyFont="1" applyFill="1" applyBorder="1" applyAlignment="1">
      <alignment horizontal="center" vertical="center" wrapText="1"/>
    </xf>
    <xf numFmtId="0" fontId="34" fillId="22" borderId="20" xfId="11" applyFont="1" applyFill="1" applyBorder="1" applyAlignment="1">
      <alignment horizontal="center" vertical="center" wrapText="1"/>
    </xf>
    <xf numFmtId="0" fontId="5" fillId="23" borderId="1" xfId="0" applyFont="1" applyFill="1" applyBorder="1" applyAlignment="1">
      <alignment horizontal="center" vertical="center" wrapText="1"/>
    </xf>
    <xf numFmtId="0" fontId="35" fillId="23" borderId="1" xfId="0" applyFont="1" applyFill="1" applyBorder="1" applyAlignment="1">
      <alignment horizontal="center" vertical="center" wrapText="1"/>
    </xf>
    <xf numFmtId="0" fontId="36" fillId="23" borderId="1" xfId="0" applyFont="1" applyFill="1" applyBorder="1" applyAlignment="1">
      <alignment horizontal="center" vertical="center" wrapText="1"/>
    </xf>
    <xf numFmtId="0" fontId="37" fillId="23" borderId="1" xfId="0" applyFont="1" applyFill="1" applyBorder="1" applyAlignment="1">
      <alignment horizontal="justify" vertical="center" wrapText="1"/>
    </xf>
    <xf numFmtId="0" fontId="4" fillId="23" borderId="1" xfId="0" applyFont="1" applyFill="1" applyBorder="1" applyAlignment="1">
      <alignment horizontal="center" vertical="center" wrapText="1"/>
    </xf>
    <xf numFmtId="0" fontId="37" fillId="23" borderId="5" xfId="0" applyFont="1" applyFill="1" applyBorder="1" applyAlignment="1">
      <alignment horizontal="center" vertical="center" wrapText="1"/>
    </xf>
    <xf numFmtId="0" fontId="7" fillId="24" borderId="1" xfId="0" applyFont="1" applyFill="1" applyBorder="1" applyAlignment="1">
      <alignment horizontal="center" vertical="center" wrapText="1"/>
    </xf>
    <xf numFmtId="0" fontId="38" fillId="23" borderId="1" xfId="0" applyFont="1" applyFill="1" applyBorder="1" applyAlignment="1">
      <alignment horizontal="justify" vertical="center" wrapText="1"/>
    </xf>
    <xf numFmtId="0" fontId="5" fillId="25" borderId="1" xfId="0" applyFont="1" applyFill="1" applyBorder="1" applyAlignment="1">
      <alignment horizontal="center" vertical="center" wrapText="1"/>
    </xf>
    <xf numFmtId="0" fontId="7" fillId="23" borderId="1" xfId="0" applyFont="1" applyFill="1" applyBorder="1" applyAlignment="1">
      <alignment horizontal="justify" vertical="center" wrapText="1"/>
    </xf>
    <xf numFmtId="0" fontId="37" fillId="23" borderId="1" xfId="0" applyFont="1" applyFill="1" applyBorder="1" applyAlignment="1">
      <alignment vertical="center" wrapText="1"/>
    </xf>
    <xf numFmtId="0" fontId="37" fillId="23" borderId="1" xfId="0" applyFont="1" applyFill="1" applyBorder="1" applyAlignment="1">
      <alignment horizontal="left"/>
    </xf>
    <xf numFmtId="0" fontId="5" fillId="26" borderId="1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justify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justify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5" fillId="26" borderId="1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horizontal="justify" vertical="center" wrapText="1"/>
    </xf>
    <xf numFmtId="0" fontId="5" fillId="6" borderId="6" xfId="0" applyFont="1" applyFill="1" applyBorder="1" applyAlignment="1">
      <alignment horizontal="justify" vertical="center" wrapText="1"/>
    </xf>
    <xf numFmtId="0" fontId="5" fillId="6" borderId="7" xfId="0" applyFont="1" applyFill="1" applyBorder="1" applyAlignment="1">
      <alignment horizontal="justify" vertical="center" wrapText="1"/>
    </xf>
    <xf numFmtId="0" fontId="2" fillId="27" borderId="5" xfId="0" applyFont="1" applyFill="1" applyBorder="1" applyAlignment="1">
      <alignment horizontal="center" vertical="center" wrapText="1"/>
    </xf>
    <xf numFmtId="0" fontId="2" fillId="27" borderId="6" xfId="0" applyFont="1" applyFill="1" applyBorder="1" applyAlignment="1">
      <alignment horizontal="center" vertical="center" wrapText="1"/>
    </xf>
    <xf numFmtId="0" fontId="2" fillId="27" borderId="7" xfId="0" applyFont="1" applyFill="1" applyBorder="1" applyAlignment="1">
      <alignment horizontal="center" vertical="center" wrapText="1"/>
    </xf>
    <xf numFmtId="0" fontId="2" fillId="27" borderId="1" xfId="0" applyFont="1" applyFill="1" applyBorder="1" applyAlignment="1">
      <alignment horizontal="center" vertical="center" wrapText="1"/>
    </xf>
    <xf numFmtId="0" fontId="12" fillId="27" borderId="5" xfId="0" applyFont="1" applyFill="1" applyBorder="1" applyAlignment="1">
      <alignment horizontal="center" vertical="center" wrapText="1"/>
    </xf>
    <xf numFmtId="0" fontId="12" fillId="27" borderId="6" xfId="0" applyFont="1" applyFill="1" applyBorder="1" applyAlignment="1">
      <alignment horizontal="center" vertical="center" wrapText="1"/>
    </xf>
    <xf numFmtId="0" fontId="12" fillId="27" borderId="7" xfId="0" applyFont="1" applyFill="1" applyBorder="1" applyAlignment="1">
      <alignment horizontal="center" vertical="center" wrapText="1"/>
    </xf>
    <xf numFmtId="9" fontId="12" fillId="27" borderId="1" xfId="0" applyNumberFormat="1" applyFont="1" applyFill="1" applyBorder="1" applyAlignment="1">
      <alignment horizontal="center" vertical="center" wrapText="1"/>
    </xf>
    <xf numFmtId="0" fontId="5" fillId="27" borderId="6" xfId="0" applyFont="1" applyFill="1" applyBorder="1" applyAlignment="1">
      <alignment horizontal="center" vertical="center" wrapText="1"/>
    </xf>
    <xf numFmtId="0" fontId="5" fillId="27" borderId="7" xfId="0" applyFont="1" applyFill="1" applyBorder="1" applyAlignment="1">
      <alignment horizontal="center" vertical="center" wrapText="1"/>
    </xf>
    <xf numFmtId="0" fontId="39" fillId="28" borderId="5" xfId="0" applyFont="1" applyFill="1" applyBorder="1" applyAlignment="1">
      <alignment horizontal="left" vertical="center"/>
    </xf>
    <xf numFmtId="0" fontId="39" fillId="28" borderId="6" xfId="0" applyFont="1" applyFill="1" applyBorder="1" applyAlignment="1">
      <alignment horizontal="left" vertical="center"/>
    </xf>
    <xf numFmtId="0" fontId="39" fillId="28" borderId="7" xfId="0" applyFont="1" applyFill="1" applyBorder="1" applyAlignment="1">
      <alignment horizontal="left" vertical="center"/>
    </xf>
    <xf numFmtId="0" fontId="39" fillId="29" borderId="5" xfId="0" applyFont="1" applyFill="1" applyBorder="1" applyAlignment="1">
      <alignment horizontal="left" vertical="center"/>
    </xf>
    <xf numFmtId="0" fontId="39" fillId="29" borderId="6" xfId="0" applyFont="1" applyFill="1" applyBorder="1" applyAlignment="1">
      <alignment horizontal="left" vertical="center"/>
    </xf>
    <xf numFmtId="0" fontId="39" fillId="29" borderId="7" xfId="0" applyFont="1" applyFill="1" applyBorder="1" applyAlignment="1">
      <alignment horizontal="left" vertical="center"/>
    </xf>
    <xf numFmtId="0" fontId="39" fillId="30" borderId="12" xfId="0" applyFont="1" applyFill="1" applyBorder="1" applyAlignment="1">
      <alignment horizontal="center" vertical="center"/>
    </xf>
    <xf numFmtId="0" fontId="39" fillId="30" borderId="21" xfId="0" applyFont="1" applyFill="1" applyBorder="1" applyAlignment="1">
      <alignment horizontal="center" vertical="center"/>
    </xf>
    <xf numFmtId="0" fontId="39" fillId="30" borderId="13" xfId="0" applyFont="1" applyFill="1" applyBorder="1" applyAlignment="1">
      <alignment horizontal="center" vertical="center"/>
    </xf>
    <xf numFmtId="0" fontId="39" fillId="30" borderId="16" xfId="0" applyFont="1" applyFill="1" applyBorder="1" applyAlignment="1">
      <alignment horizontal="center" vertical="center"/>
    </xf>
    <xf numFmtId="0" fontId="39" fillId="30" borderId="4" xfId="0" applyFont="1" applyFill="1" applyBorder="1" applyAlignment="1">
      <alignment horizontal="center" vertical="center"/>
    </xf>
    <xf numFmtId="0" fontId="39" fillId="30" borderId="17" xfId="0" applyFont="1" applyFill="1" applyBorder="1" applyAlignment="1">
      <alignment horizontal="center" vertical="center"/>
    </xf>
    <xf numFmtId="0" fontId="14" fillId="2" borderId="22" xfId="0" applyFont="1" applyFill="1" applyBorder="1"/>
    <xf numFmtId="0" fontId="14" fillId="2" borderId="23" xfId="0" applyFont="1" applyFill="1" applyBorder="1" applyAlignment="1">
      <alignment horizontal="center" wrapText="1"/>
    </xf>
    <xf numFmtId="0" fontId="14" fillId="2" borderId="24" xfId="0" applyFont="1" applyFill="1" applyBorder="1"/>
    <xf numFmtId="0" fontId="14" fillId="2" borderId="23" xfId="0" applyFont="1" applyFill="1" applyBorder="1"/>
    <xf numFmtId="0" fontId="7" fillId="31" borderId="0" xfId="0" applyFont="1" applyFill="1" applyAlignment="1">
      <alignment horizontal="left" vertical="top" wrapText="1"/>
    </xf>
    <xf numFmtId="183" fontId="40" fillId="32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37" fillId="4" borderId="1" xfId="0" applyFont="1" applyFill="1" applyBorder="1" applyAlignment="1">
      <alignment horizontal="center" vertical="center" wrapText="1"/>
    </xf>
    <xf numFmtId="178" fontId="12" fillId="23" borderId="1" xfId="1" applyNumberFormat="1" applyFont="1" applyFill="1" applyBorder="1" applyAlignment="1">
      <alignment horizontal="center" vertical="top" wrapText="1"/>
    </xf>
    <xf numFmtId="178" fontId="12" fillId="23" borderId="1" xfId="1" applyNumberFormat="1" applyFont="1" applyFill="1" applyBorder="1" applyAlignment="1">
      <alignment horizontal="center" vertical="center"/>
    </xf>
    <xf numFmtId="178" fontId="39" fillId="33" borderId="1" xfId="1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178" fontId="12" fillId="0" borderId="1" xfId="1" applyNumberFormat="1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/>
    </xf>
    <xf numFmtId="178" fontId="39" fillId="34" borderId="1" xfId="0" applyNumberFormat="1" applyFont="1" applyFill="1" applyBorder="1" applyAlignment="1">
      <alignment horizontal="center" vertical="center" wrapText="1"/>
    </xf>
    <xf numFmtId="178" fontId="2" fillId="35" borderId="1" xfId="0" applyNumberFormat="1" applyFont="1" applyFill="1" applyBorder="1" applyAlignment="1">
      <alignment horizontal="center" vertical="center" wrapText="1"/>
    </xf>
    <xf numFmtId="0" fontId="4" fillId="20" borderId="0" xfId="0" applyFont="1" applyFill="1"/>
    <xf numFmtId="178" fontId="2" fillId="27" borderId="1" xfId="0" applyNumberFormat="1" applyFont="1" applyFill="1" applyBorder="1" applyAlignment="1">
      <alignment horizontal="center" vertical="center" wrapText="1"/>
    </xf>
    <xf numFmtId="178" fontId="12" fillId="27" borderId="1" xfId="0" applyNumberFormat="1" applyFont="1" applyFill="1" applyBorder="1" applyAlignment="1">
      <alignment horizontal="center" vertical="center" wrapText="1"/>
    </xf>
    <xf numFmtId="178" fontId="39" fillId="36" borderId="1" xfId="0" applyNumberFormat="1" applyFont="1" applyFill="1" applyBorder="1" applyAlignment="1">
      <alignment horizontal="center" vertical="center"/>
    </xf>
    <xf numFmtId="178" fontId="39" fillId="30" borderId="2" xfId="0" applyNumberFormat="1" applyFont="1" applyFill="1" applyBorder="1" applyAlignment="1">
      <alignment horizontal="center" vertical="center"/>
    </xf>
    <xf numFmtId="178" fontId="39" fillId="30" borderId="3" xfId="0" applyNumberFormat="1" applyFont="1" applyFill="1" applyBorder="1" applyAlignment="1">
      <alignment horizontal="center" vertical="center"/>
    </xf>
    <xf numFmtId="0" fontId="14" fillId="2" borderId="25" xfId="0" applyFont="1" applyFill="1" applyBorder="1"/>
    <xf numFmtId="0" fontId="41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42" fillId="2" borderId="0" xfId="0" applyFont="1" applyFill="1" applyAlignment="1">
      <alignment vertical="center"/>
    </xf>
    <xf numFmtId="0" fontId="14" fillId="2" borderId="26" xfId="0" applyFont="1" applyFill="1" applyBorder="1" applyAlignment="1">
      <alignment horizontal="left"/>
    </xf>
    <xf numFmtId="177" fontId="14" fillId="2" borderId="0" xfId="0" applyNumberFormat="1" applyFont="1" applyFill="1"/>
    <xf numFmtId="0" fontId="41" fillId="2" borderId="0" xfId="0" applyFont="1" applyFill="1" applyAlignment="1">
      <alignment horizontal="center" vertical="center" wrapText="1"/>
    </xf>
    <xf numFmtId="184" fontId="41" fillId="2" borderId="0" xfId="0" applyNumberFormat="1" applyFont="1" applyFill="1" applyAlignment="1">
      <alignment vertical="center"/>
    </xf>
    <xf numFmtId="0" fontId="42" fillId="2" borderId="0" xfId="0" applyFont="1" applyFill="1" applyAlignment="1">
      <alignment vertical="top" wrapText="1"/>
    </xf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BFBFBF"/>
      <rgbColor rgb="00808080"/>
      <rgbColor rgb="00F2F2F2"/>
      <rgbColor rgb="00993366"/>
      <rgbColor rgb="00FFFFCC"/>
      <rgbColor rgb="00E2F0D9"/>
      <rgbColor rgb="00660066"/>
      <rgbColor rgb="00FF8080"/>
      <rgbColor rgb="000563C1"/>
      <rgbColor rgb="00D6DCE5"/>
      <rgbColor rgb="00000080"/>
      <rgbColor rgb="00FF00FF"/>
      <rgbColor rgb="00FBE5D6"/>
      <rgbColor rgb="0000FFFF"/>
      <rgbColor rgb="00800080"/>
      <rgbColor rgb="00800000"/>
      <rgbColor rgb="00008080"/>
      <rgbColor rgb="000000FF"/>
      <rgbColor rgb="0000B0F0"/>
      <rgbColor rgb="00DAE3F3"/>
      <rgbColor rgb="00CCFFCC"/>
      <rgbColor rgb="00FFE699"/>
      <rgbColor rgb="00CCCCCC"/>
      <rgbColor rgb="00DDDDDD"/>
      <rgbColor rgb="00D9D9D9"/>
      <rgbColor rgb="00FFCCCC"/>
      <rgbColor rgb="003366FF"/>
      <rgbColor rgb="0033CCCC"/>
      <rgbColor rgb="0092D05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BF50"/>
  <sheetViews>
    <sheetView tabSelected="1" zoomScale="80" zoomScaleNormal="80" workbookViewId="0">
      <selection activeCell="K30" sqref="K30"/>
    </sheetView>
  </sheetViews>
  <sheetFormatPr defaultColWidth="9.14285714285714" defaultRowHeight="14.25"/>
  <cols>
    <col min="1" max="1" width="9.14285714285714" style="171"/>
    <col min="2" max="2" width="25.7142857142857" style="171" customWidth="1"/>
    <col min="3" max="3" width="19.4285714285714" style="171" customWidth="1"/>
    <col min="4" max="4" width="15.8571428571429" style="171" customWidth="1"/>
    <col min="5" max="5" width="14" style="171" customWidth="1"/>
    <col min="6" max="6" width="10.2857142857143" style="171" customWidth="1"/>
    <col min="7" max="7" width="14.2857142857143" style="171" customWidth="1"/>
    <col min="8" max="8" width="43.1428571428571" style="171" customWidth="1"/>
    <col min="9" max="9" width="24.1428571428571" style="171" customWidth="1"/>
    <col min="10" max="10" width="7.57142857142857" style="33" customWidth="1"/>
    <col min="11" max="11" width="14.2857142857143" style="33" customWidth="1"/>
    <col min="12" max="12" width="16.5714285714286" style="33" customWidth="1"/>
    <col min="13" max="13" width="12.8571428571429" style="33" customWidth="1"/>
    <col min="14" max="58" width="9.14285714285714" style="33"/>
    <col min="59" max="16384" width="9.14285714285714" style="171"/>
  </cols>
  <sheetData>
    <row r="1" ht="85.9" customHeight="1" spans="2:23">
      <c r="B1" s="172" t="s">
        <v>0</v>
      </c>
      <c r="C1" s="173"/>
      <c r="D1" s="173"/>
      <c r="E1" s="173"/>
      <c r="F1" s="173"/>
      <c r="G1" s="173"/>
      <c r="H1" s="173"/>
      <c r="I1" s="173"/>
      <c r="K1" s="226" t="s">
        <v>1</v>
      </c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</row>
    <row r="2" ht="24.75" customHeight="1" spans="2:23">
      <c r="B2" s="174"/>
      <c r="C2" s="175"/>
      <c r="D2" s="175"/>
      <c r="E2" s="175"/>
      <c r="F2" s="175"/>
      <c r="G2" s="175"/>
      <c r="H2" s="175"/>
      <c r="I2" s="175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</row>
    <row r="3" ht="24.75" customHeight="1" spans="2:23">
      <c r="B3" s="176" t="s">
        <v>2</v>
      </c>
      <c r="C3" s="176"/>
      <c r="D3" s="176"/>
      <c r="E3" s="176"/>
      <c r="F3" s="176"/>
      <c r="G3" s="176"/>
      <c r="H3" s="176"/>
      <c r="I3" s="17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</row>
    <row r="4" spans="11:23"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</row>
    <row r="5" ht="36.75" customHeight="1" spans="2:23">
      <c r="B5" s="177" t="s">
        <v>3</v>
      </c>
      <c r="C5" s="178" t="s">
        <v>4</v>
      </c>
      <c r="D5" s="178"/>
      <c r="E5" s="178"/>
      <c r="F5" s="178"/>
      <c r="G5" s="178"/>
      <c r="H5" s="179" t="s">
        <v>5</v>
      </c>
      <c r="I5" s="227">
        <f>Arrecadação!F18</f>
        <v>0</v>
      </c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</row>
    <row r="6" ht="36.75" customHeight="1" spans="2:23">
      <c r="B6" s="180" t="s">
        <v>6</v>
      </c>
      <c r="C6" s="181"/>
      <c r="D6" s="182" t="s">
        <v>7</v>
      </c>
      <c r="E6" s="182"/>
      <c r="F6" s="183"/>
      <c r="G6" s="182" t="s">
        <v>8</v>
      </c>
      <c r="H6" s="182"/>
      <c r="I6" s="228" t="s">
        <v>9</v>
      </c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</row>
    <row r="7" ht="15.75" customHeight="1" spans="2:23">
      <c r="B7" s="180" t="s">
        <v>10</v>
      </c>
      <c r="C7" s="184"/>
      <c r="D7" s="184"/>
      <c r="E7" s="184"/>
      <c r="F7" s="184"/>
      <c r="G7" s="184"/>
      <c r="H7" s="184"/>
      <c r="I7" s="184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</row>
    <row r="8" ht="16.5" customHeight="1" spans="2:23">
      <c r="B8" s="180"/>
      <c r="C8" s="184"/>
      <c r="D8" s="184"/>
      <c r="E8" s="184"/>
      <c r="F8" s="184"/>
      <c r="G8" s="184"/>
      <c r="H8" s="184"/>
      <c r="I8" s="184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</row>
    <row r="9" ht="15.75" customHeight="1" spans="2:23">
      <c r="B9" s="185" t="s">
        <v>11</v>
      </c>
      <c r="C9" s="185"/>
      <c r="D9" s="185"/>
      <c r="E9" s="185"/>
      <c r="F9" s="185"/>
      <c r="G9" s="185"/>
      <c r="H9" s="185"/>
      <c r="I9" s="185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</row>
    <row r="10" ht="17.25" customHeight="1" spans="2:23">
      <c r="B10" s="186" t="s">
        <v>12</v>
      </c>
      <c r="C10" s="186"/>
      <c r="D10" s="186"/>
      <c r="E10" s="186"/>
      <c r="F10" s="186"/>
      <c r="G10" s="186"/>
      <c r="H10" s="186"/>
      <c r="I10" s="229" t="s">
        <v>13</v>
      </c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</row>
    <row r="11" spans="2:23">
      <c r="B11" s="187" t="s">
        <v>14</v>
      </c>
      <c r="C11" s="187"/>
      <c r="D11" s="187"/>
      <c r="E11" s="187"/>
      <c r="F11" s="187"/>
      <c r="G11" s="187"/>
      <c r="H11" s="187"/>
      <c r="I11" s="230">
        <v>0</v>
      </c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</row>
    <row r="12" spans="2:23">
      <c r="B12" s="188" t="s">
        <v>15</v>
      </c>
      <c r="C12" s="188"/>
      <c r="D12" s="188"/>
      <c r="E12" s="188"/>
      <c r="F12" s="188"/>
      <c r="G12" s="188"/>
      <c r="H12" s="188"/>
      <c r="I12" s="231">
        <f>I11*0.2</f>
        <v>0</v>
      </c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</row>
    <row r="13" customHeight="1" spans="2:23">
      <c r="B13" s="189" t="s">
        <v>16</v>
      </c>
      <c r="C13" s="189"/>
      <c r="D13" s="189"/>
      <c r="E13" s="189"/>
      <c r="F13" s="189"/>
      <c r="G13" s="189"/>
      <c r="H13" s="189"/>
      <c r="I13" s="232">
        <f>SUM(I12:I12)</f>
        <v>0</v>
      </c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</row>
    <row r="14" ht="15" customHeight="1" spans="2:23">
      <c r="B14" s="190" t="s">
        <v>17</v>
      </c>
      <c r="C14" s="190"/>
      <c r="D14" s="190"/>
      <c r="E14" s="190"/>
      <c r="F14" s="190"/>
      <c r="G14" s="190"/>
      <c r="H14" s="190"/>
      <c r="I14" s="233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</row>
    <row r="15" customHeight="1" spans="2:23">
      <c r="B15" s="191" t="s">
        <v>18</v>
      </c>
      <c r="C15" s="191"/>
      <c r="D15" s="191" t="s">
        <v>19</v>
      </c>
      <c r="E15" s="191"/>
      <c r="F15" s="191"/>
      <c r="G15" s="191"/>
      <c r="H15" s="191"/>
      <c r="I15" s="234" t="s">
        <v>20</v>
      </c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</row>
    <row r="16" ht="18" customHeight="1" spans="2:9">
      <c r="B16" s="192" t="s">
        <v>21</v>
      </c>
      <c r="C16" s="192"/>
      <c r="D16" s="193">
        <v>339030</v>
      </c>
      <c r="E16" s="193"/>
      <c r="F16" s="193"/>
      <c r="G16" s="193"/>
      <c r="H16" s="193"/>
      <c r="I16" s="235">
        <f>'Material de Consumo'!C17</f>
        <v>0</v>
      </c>
    </row>
    <row r="17" ht="18" customHeight="1" spans="2:9">
      <c r="B17" s="192" t="s">
        <v>22</v>
      </c>
      <c r="C17" s="192"/>
      <c r="D17" s="193">
        <v>339036</v>
      </c>
      <c r="E17" s="193"/>
      <c r="F17" s="193"/>
      <c r="G17" s="193"/>
      <c r="H17" s="193"/>
      <c r="I17" s="235">
        <f>'Serviços - PF'!E20</f>
        <v>0</v>
      </c>
    </row>
    <row r="18" ht="18" customHeight="1" spans="2:9">
      <c r="B18" s="192" t="s">
        <v>23</v>
      </c>
      <c r="C18" s="192"/>
      <c r="D18" s="193">
        <v>339039</v>
      </c>
      <c r="E18" s="193"/>
      <c r="F18" s="193"/>
      <c r="G18" s="193"/>
      <c r="H18" s="193"/>
      <c r="I18" s="235">
        <f>'Serviços - PJ'!B18</f>
        <v>0</v>
      </c>
    </row>
    <row r="19" ht="18" customHeight="1" spans="2:9">
      <c r="B19" s="192" t="s">
        <v>24</v>
      </c>
      <c r="C19" s="192"/>
      <c r="D19" s="193">
        <v>449052</v>
      </c>
      <c r="E19" s="193"/>
      <c r="F19" s="193"/>
      <c r="G19" s="193"/>
      <c r="H19" s="193"/>
      <c r="I19" s="235">
        <f>'Material permanente'!E22</f>
        <v>0</v>
      </c>
    </row>
    <row r="20" ht="18" customHeight="1" spans="2:9">
      <c r="B20" s="194" t="s">
        <v>25</v>
      </c>
      <c r="C20" s="194"/>
      <c r="D20" s="195">
        <v>339018</v>
      </c>
      <c r="E20" s="195"/>
      <c r="F20" s="195"/>
      <c r="G20" s="195"/>
      <c r="H20" s="195"/>
      <c r="I20" s="236">
        <v>0</v>
      </c>
    </row>
    <row r="21" customHeight="1" spans="2:9">
      <c r="B21" s="196" t="s">
        <v>26</v>
      </c>
      <c r="C21" s="196"/>
      <c r="D21" s="196"/>
      <c r="E21" s="196"/>
      <c r="F21" s="196"/>
      <c r="G21" s="196"/>
      <c r="H21" s="196"/>
      <c r="I21" s="232">
        <f>SUM(I16:I20)</f>
        <v>0</v>
      </c>
    </row>
    <row r="22" ht="15.75" customHeight="1" spans="2:9">
      <c r="B22" s="197" t="s">
        <v>27</v>
      </c>
      <c r="C22" s="198"/>
      <c r="D22" s="198"/>
      <c r="E22" s="198"/>
      <c r="F22" s="198"/>
      <c r="G22" s="198"/>
      <c r="H22" s="199"/>
      <c r="I22" s="237">
        <f>I21+I13</f>
        <v>0</v>
      </c>
    </row>
    <row r="23" s="168" customFormat="1" ht="15.75" customHeight="1" spans="2:58">
      <c r="B23" s="190" t="s">
        <v>28</v>
      </c>
      <c r="C23" s="190"/>
      <c r="D23" s="190"/>
      <c r="E23" s="190"/>
      <c r="F23" s="190"/>
      <c r="G23" s="190"/>
      <c r="H23" s="190"/>
      <c r="I23" s="238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239"/>
      <c r="AX23" s="239"/>
      <c r="AY23" s="239"/>
      <c r="AZ23" s="239"/>
      <c r="BA23" s="239"/>
      <c r="BB23" s="239"/>
      <c r="BC23" s="239"/>
      <c r="BD23" s="239"/>
      <c r="BE23" s="239"/>
      <c r="BF23" s="239"/>
    </row>
    <row r="24" s="168" customFormat="1" ht="15.75" customHeight="1" spans="2:58">
      <c r="B24" s="200" t="s">
        <v>29</v>
      </c>
      <c r="C24" s="201"/>
      <c r="D24" s="201"/>
      <c r="E24" s="201"/>
      <c r="F24" s="201"/>
      <c r="G24" s="202"/>
      <c r="H24" s="203" t="s">
        <v>30</v>
      </c>
      <c r="I24" s="240" t="s">
        <v>31</v>
      </c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  <c r="BD24" s="239"/>
      <c r="BE24" s="239"/>
      <c r="BF24" s="239"/>
    </row>
    <row r="25" s="168" customFormat="1" ht="15.75" customHeight="1" spans="2:58">
      <c r="B25" s="204" t="s">
        <v>32</v>
      </c>
      <c r="C25" s="205"/>
      <c r="D25" s="205"/>
      <c r="E25" s="205"/>
      <c r="F25" s="205"/>
      <c r="G25" s="206"/>
      <c r="H25" s="207">
        <v>0.03</v>
      </c>
      <c r="I25" s="241">
        <f>I5*0.03</f>
        <v>0</v>
      </c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9"/>
    </row>
    <row r="26" s="168" customFormat="1" ht="15.75" customHeight="1" spans="2:58">
      <c r="B26" s="204" t="s">
        <v>33</v>
      </c>
      <c r="C26" s="208"/>
      <c r="D26" s="208"/>
      <c r="E26" s="208"/>
      <c r="F26" s="208"/>
      <c r="G26" s="209"/>
      <c r="H26" s="207">
        <v>0.1</v>
      </c>
      <c r="I26" s="241">
        <f>I5*0.1</f>
        <v>0</v>
      </c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39"/>
      <c r="AZ26" s="239"/>
      <c r="BA26" s="239"/>
      <c r="BB26" s="239"/>
      <c r="BC26" s="239"/>
      <c r="BD26" s="239"/>
      <c r="BE26" s="239"/>
      <c r="BF26" s="239"/>
    </row>
    <row r="27" s="168" customFormat="1" ht="15.75" spans="2:58">
      <c r="B27" s="210" t="s">
        <v>34</v>
      </c>
      <c r="C27" s="211"/>
      <c r="D27" s="211"/>
      <c r="E27" s="211"/>
      <c r="F27" s="211"/>
      <c r="G27" s="211"/>
      <c r="H27" s="212"/>
      <c r="I27" s="242">
        <f>I25+I26</f>
        <v>0</v>
      </c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  <c r="BB27" s="239"/>
      <c r="BC27" s="239"/>
      <c r="BD27" s="239"/>
      <c r="BE27" s="239"/>
      <c r="BF27" s="239"/>
    </row>
    <row r="28" s="169" customFormat="1" ht="15.75" spans="2:9">
      <c r="B28" s="213" t="s">
        <v>35</v>
      </c>
      <c r="C28" s="214"/>
      <c r="D28" s="214"/>
      <c r="E28" s="214"/>
      <c r="F28" s="214"/>
      <c r="G28" s="214"/>
      <c r="H28" s="215"/>
      <c r="I28" s="242">
        <f>I13+I22+I27</f>
        <v>0</v>
      </c>
    </row>
    <row r="29" s="169" customFormat="1" ht="15.75" customHeight="1" spans="2:9">
      <c r="B29" s="216"/>
      <c r="C29" s="217"/>
      <c r="D29" s="217"/>
      <c r="E29" s="217"/>
      <c r="F29" s="217"/>
      <c r="G29" s="217"/>
      <c r="H29" s="218"/>
      <c r="I29" s="243"/>
    </row>
    <row r="30" s="169" customFormat="1" ht="15.75" customHeight="1" spans="2:9">
      <c r="B30" s="219"/>
      <c r="C30" s="220"/>
      <c r="D30" s="220"/>
      <c r="E30" s="220"/>
      <c r="F30" s="220"/>
      <c r="G30" s="220"/>
      <c r="H30" s="221"/>
      <c r="I30" s="244"/>
    </row>
    <row r="31" s="170" customFormat="1" ht="15" spans="2:12">
      <c r="B31" s="222" t="s">
        <v>36</v>
      </c>
      <c r="I31" s="245"/>
      <c r="J31" s="246"/>
      <c r="K31" s="247"/>
      <c r="L31" s="248"/>
    </row>
    <row r="32" s="170" customFormat="1" ht="15.75" spans="2:11">
      <c r="B32" s="222"/>
      <c r="C32" s="223" t="s">
        <v>37</v>
      </c>
      <c r="D32" s="223"/>
      <c r="G32" s="223" t="s">
        <v>38</v>
      </c>
      <c r="H32" s="223"/>
      <c r="I32" s="245"/>
      <c r="J32" s="247"/>
      <c r="K32" s="247"/>
    </row>
    <row r="33" s="170" customFormat="1" ht="15" customHeight="1" spans="2:12">
      <c r="B33" s="224"/>
      <c r="C33" s="223"/>
      <c r="D33" s="223"/>
      <c r="E33" s="225"/>
      <c r="F33" s="225"/>
      <c r="G33" s="223"/>
      <c r="H33" s="223"/>
      <c r="I33" s="249"/>
      <c r="J33" s="247"/>
      <c r="K33" s="247"/>
      <c r="L33" s="250"/>
    </row>
    <row r="34" s="170" customFormat="1" ht="15" customHeight="1" spans="10:11">
      <c r="J34" s="247"/>
      <c r="K34" s="247"/>
    </row>
    <row r="35" s="170" customFormat="1" ht="30" customHeight="1" spans="2:13">
      <c r="B35" s="171"/>
      <c r="C35" s="171"/>
      <c r="D35" s="171"/>
      <c r="E35" s="171"/>
      <c r="F35" s="171"/>
      <c r="G35" s="171"/>
      <c r="H35" s="171"/>
      <c r="I35" s="171"/>
      <c r="J35" s="247"/>
      <c r="K35" s="247"/>
      <c r="M35" s="250"/>
    </row>
    <row r="36" s="170" customFormat="1" ht="15" spans="2:11">
      <c r="B36" s="171"/>
      <c r="C36" s="171"/>
      <c r="D36" s="171"/>
      <c r="E36" s="171"/>
      <c r="F36" s="171"/>
      <c r="G36" s="171"/>
      <c r="H36" s="171"/>
      <c r="I36" s="171"/>
      <c r="J36" s="247"/>
      <c r="K36" s="247"/>
    </row>
    <row r="37" s="170" customFormat="1" ht="66" customHeight="1" spans="2:11">
      <c r="B37" s="171"/>
      <c r="C37" s="171"/>
      <c r="D37" s="171"/>
      <c r="E37" s="171"/>
      <c r="F37" s="171"/>
      <c r="G37" s="171"/>
      <c r="H37" s="171"/>
      <c r="I37" s="171"/>
      <c r="J37" s="247"/>
      <c r="K37" s="247"/>
    </row>
    <row r="38" s="170" customFormat="1" ht="15" spans="2:11">
      <c r="B38" s="171"/>
      <c r="C38" s="171"/>
      <c r="D38" s="171"/>
      <c r="E38" s="171"/>
      <c r="F38" s="171"/>
      <c r="G38" s="171"/>
      <c r="H38" s="171"/>
      <c r="I38" s="171"/>
      <c r="J38" s="247"/>
      <c r="K38" s="247"/>
    </row>
    <row r="39" s="170" customFormat="1" ht="15" spans="2:11">
      <c r="B39" s="171"/>
      <c r="C39" s="171"/>
      <c r="D39" s="171"/>
      <c r="E39" s="171"/>
      <c r="F39" s="171"/>
      <c r="G39" s="171"/>
      <c r="H39" s="171"/>
      <c r="I39" s="171"/>
      <c r="J39" s="247"/>
      <c r="K39" s="247"/>
    </row>
    <row r="40" s="170" customFormat="1" ht="15" spans="2:11">
      <c r="B40" s="171"/>
      <c r="C40" s="171"/>
      <c r="D40" s="171"/>
      <c r="E40" s="171"/>
      <c r="F40" s="171"/>
      <c r="G40" s="171"/>
      <c r="H40" s="171"/>
      <c r="I40" s="171"/>
      <c r="J40" s="247"/>
      <c r="K40" s="247"/>
    </row>
    <row r="41" s="170" customFormat="1" ht="15" spans="2:11">
      <c r="B41" s="171"/>
      <c r="C41" s="171"/>
      <c r="D41" s="171"/>
      <c r="E41" s="171"/>
      <c r="F41" s="171"/>
      <c r="G41" s="171"/>
      <c r="H41" s="171"/>
      <c r="I41" s="171"/>
      <c r="J41" s="251"/>
      <c r="K41" s="252"/>
    </row>
    <row r="42" s="170" customFormat="1" ht="15" spans="2:11">
      <c r="B42" s="171"/>
      <c r="C42" s="171"/>
      <c r="D42" s="171"/>
      <c r="E42" s="171"/>
      <c r="F42" s="171"/>
      <c r="G42" s="171"/>
      <c r="H42" s="171"/>
      <c r="I42" s="171"/>
      <c r="J42" s="247"/>
      <c r="K42" s="252"/>
    </row>
    <row r="43" s="170" customFormat="1" ht="15" spans="2:11">
      <c r="B43" s="171"/>
      <c r="C43" s="171"/>
      <c r="D43" s="171"/>
      <c r="E43" s="171"/>
      <c r="F43" s="171"/>
      <c r="G43" s="171"/>
      <c r="H43" s="171"/>
      <c r="I43" s="171"/>
      <c r="J43" s="247"/>
      <c r="K43" s="247"/>
    </row>
    <row r="44" s="170" customFormat="1" ht="16.5" customHeight="1" spans="2:11">
      <c r="B44" s="171"/>
      <c r="C44" s="171"/>
      <c r="D44" s="171"/>
      <c r="E44" s="171"/>
      <c r="F44" s="171"/>
      <c r="G44" s="171"/>
      <c r="H44" s="171"/>
      <c r="I44" s="171"/>
      <c r="J44" s="253"/>
      <c r="K44" s="253"/>
    </row>
    <row r="45" s="170" customFormat="1" ht="17.25" customHeight="1" spans="2:9">
      <c r="B45" s="171"/>
      <c r="C45" s="171"/>
      <c r="D45" s="171"/>
      <c r="E45" s="171"/>
      <c r="F45" s="171"/>
      <c r="G45" s="171"/>
      <c r="H45" s="171"/>
      <c r="I45" s="171"/>
    </row>
    <row r="46" s="170" customFormat="1" ht="30" customHeight="1" spans="2:9">
      <c r="B46" s="171"/>
      <c r="C46" s="171"/>
      <c r="D46" s="171"/>
      <c r="E46" s="171"/>
      <c r="F46" s="171"/>
      <c r="G46" s="171"/>
      <c r="H46" s="171"/>
      <c r="I46" s="171"/>
    </row>
    <row r="47" s="170" customFormat="1" ht="44.25" customHeight="1" spans="2:9">
      <c r="B47" s="171"/>
      <c r="C47" s="171"/>
      <c r="D47" s="171"/>
      <c r="E47" s="171"/>
      <c r="F47" s="171"/>
      <c r="G47" s="171"/>
      <c r="H47" s="171"/>
      <c r="I47" s="171"/>
    </row>
    <row r="48" s="170" customFormat="1" ht="15" spans="2:9">
      <c r="B48" s="171"/>
      <c r="C48" s="171"/>
      <c r="D48" s="171"/>
      <c r="E48" s="171"/>
      <c r="F48" s="171"/>
      <c r="G48" s="171"/>
      <c r="H48" s="171"/>
      <c r="I48" s="171"/>
    </row>
    <row r="49" ht="15" customHeight="1"/>
    <row r="50" ht="15" customHeight="1"/>
  </sheetData>
  <mergeCells count="39">
    <mergeCell ref="B1:I1"/>
    <mergeCell ref="B2:I2"/>
    <mergeCell ref="B3:I3"/>
    <mergeCell ref="C5:G5"/>
    <mergeCell ref="D6:E6"/>
    <mergeCell ref="G6:H6"/>
    <mergeCell ref="C7:I7"/>
    <mergeCell ref="C8:I8"/>
    <mergeCell ref="B9:I9"/>
    <mergeCell ref="B10:H10"/>
    <mergeCell ref="B11:H11"/>
    <mergeCell ref="B12:H12"/>
    <mergeCell ref="B13:H13"/>
    <mergeCell ref="B14:H14"/>
    <mergeCell ref="B15:C15"/>
    <mergeCell ref="D15:H15"/>
    <mergeCell ref="B16:C16"/>
    <mergeCell ref="D16:H16"/>
    <mergeCell ref="B17:C17"/>
    <mergeCell ref="D17:H17"/>
    <mergeCell ref="B18:C18"/>
    <mergeCell ref="D18:H18"/>
    <mergeCell ref="B19:C19"/>
    <mergeCell ref="D19:H19"/>
    <mergeCell ref="B20:C20"/>
    <mergeCell ref="D20:H20"/>
    <mergeCell ref="B21:H21"/>
    <mergeCell ref="B22:H22"/>
    <mergeCell ref="B23:H23"/>
    <mergeCell ref="B24:G24"/>
    <mergeCell ref="B25:G25"/>
    <mergeCell ref="B26:G26"/>
    <mergeCell ref="B27:H27"/>
    <mergeCell ref="B28:H28"/>
    <mergeCell ref="I29:I30"/>
    <mergeCell ref="K1:W15"/>
    <mergeCell ref="C32:D33"/>
    <mergeCell ref="G32:H33"/>
    <mergeCell ref="B29:H30"/>
  </mergeCells>
  <printOptions horizontalCentered="1"/>
  <pageMargins left="0.315277777777778" right="0.315277777777778" top="0.7875" bottom="0.7875" header="0.511805555555555" footer="0.511805555555555"/>
  <pageSetup paperSize="9" scale="71" firstPageNumber="0" orientation="portrait" useFirstPageNumber="1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V18"/>
  <sheetViews>
    <sheetView zoomScale="70" zoomScaleNormal="70" topLeftCell="F1" workbookViewId="0">
      <selection activeCell="W34" sqref="W34"/>
    </sheetView>
  </sheetViews>
  <sheetFormatPr defaultColWidth="8.57142857142857" defaultRowHeight="15"/>
  <cols>
    <col min="1" max="1" width="2.28571428571429" style="1" customWidth="1"/>
    <col min="2" max="2" width="44.5714285714286" style="4" customWidth="1"/>
    <col min="3" max="3" width="15.7142857142857" style="4" customWidth="1"/>
    <col min="4" max="4" width="11.1428571428571" customWidth="1"/>
    <col min="5" max="5" width="14.2857142857143" customWidth="1"/>
    <col min="6" max="6" width="15" customWidth="1"/>
    <col min="7" max="7" width="14.1428571428571" customWidth="1"/>
    <col min="8" max="8" width="14.8571428571429" customWidth="1"/>
    <col min="9" max="9" width="14" customWidth="1"/>
    <col min="10" max="10" width="15.1428571428571" customWidth="1"/>
    <col min="11" max="11" width="13.8571428571429" customWidth="1"/>
    <col min="12" max="12" width="13.1428571428571" customWidth="1"/>
    <col min="13" max="13" width="15.2857142857143" customWidth="1"/>
    <col min="14" max="14" width="13.4285714285714" customWidth="1"/>
    <col min="15" max="15" width="14.5714285714286" customWidth="1"/>
    <col min="16" max="16" width="13.7142857142857" customWidth="1"/>
    <col min="17" max="17" width="13.5714285714286" customWidth="1"/>
    <col min="18" max="18" width="13.2857142857143" customWidth="1"/>
    <col min="19" max="19" width="13.1428571428571" customWidth="1"/>
    <col min="20" max="20" width="14.4285714285714" customWidth="1"/>
    <col min="21" max="21" width="14.5714285714286" customWidth="1"/>
    <col min="22" max="22" width="13.4285714285714" customWidth="1"/>
    <col min="23" max="23" width="15" customWidth="1"/>
    <col min="24" max="24" width="13" customWidth="1"/>
    <col min="25" max="25" width="17" customWidth="1"/>
    <col min="26" max="100" width="9.14285714285714" style="1" customWidth="1"/>
  </cols>
  <sheetData>
    <row r="1" s="1" customFormat="1" spans="2:3">
      <c r="B1" s="5"/>
      <c r="C1" s="5"/>
    </row>
    <row r="2" s="1" customFormat="1" spans="2:3">
      <c r="B2" s="5"/>
      <c r="C2" s="5"/>
    </row>
    <row r="3" spans="2:24">
      <c r="B3" s="6" t="s">
        <v>179</v>
      </c>
      <c r="C3" s="6" t="s">
        <v>180</v>
      </c>
      <c r="D3" s="6"/>
      <c r="E3" s="6" t="s">
        <v>181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="2" customFormat="1" spans="1:100">
      <c r="A4" s="7"/>
      <c r="B4" s="6"/>
      <c r="C4" s="6"/>
      <c r="D4" s="6"/>
      <c r="E4" s="6">
        <v>1</v>
      </c>
      <c r="F4" s="6">
        <v>2</v>
      </c>
      <c r="G4" s="6">
        <v>3</v>
      </c>
      <c r="H4" s="6">
        <v>4</v>
      </c>
      <c r="I4" s="6">
        <v>5</v>
      </c>
      <c r="J4" s="6">
        <v>6</v>
      </c>
      <c r="K4" s="6">
        <v>7</v>
      </c>
      <c r="L4" s="6">
        <v>8</v>
      </c>
      <c r="M4" s="6">
        <v>9</v>
      </c>
      <c r="N4" s="6">
        <v>10</v>
      </c>
      <c r="O4" s="6">
        <v>11</v>
      </c>
      <c r="P4" s="6">
        <v>12</v>
      </c>
      <c r="Q4" s="6">
        <v>13</v>
      </c>
      <c r="R4" s="6">
        <v>14</v>
      </c>
      <c r="S4" s="6">
        <v>15</v>
      </c>
      <c r="T4" s="6">
        <v>16</v>
      </c>
      <c r="U4" s="6">
        <v>17</v>
      </c>
      <c r="V4" s="6">
        <v>18</v>
      </c>
      <c r="W4" s="6">
        <v>19</v>
      </c>
      <c r="X4" s="6">
        <v>20</v>
      </c>
      <c r="Y4" s="26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</row>
    <row r="5" spans="2:25">
      <c r="B5" s="8" t="s">
        <v>182</v>
      </c>
      <c r="C5" s="9">
        <v>0</v>
      </c>
      <c r="D5" s="10" t="s">
        <v>183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7">
        <f>SUM(E5:X5)</f>
        <v>0</v>
      </c>
    </row>
    <row r="6" spans="2:25">
      <c r="B6" s="11"/>
      <c r="C6" s="12"/>
      <c r="D6" s="13" t="s">
        <v>184</v>
      </c>
      <c r="E6" s="14">
        <f t="shared" ref="E6:X6" si="0">E5*$C$5</f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>SUM(E6:X6)</f>
        <v>0</v>
      </c>
    </row>
    <row r="7" spans="2:25">
      <c r="B7" s="15" t="s">
        <v>185</v>
      </c>
      <c r="C7" s="16">
        <v>0</v>
      </c>
      <c r="D7" s="10" t="s">
        <v>183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>
        <f>SUM(E7:X7)</f>
        <v>0</v>
      </c>
    </row>
    <row r="8" spans="2:25">
      <c r="B8" s="15"/>
      <c r="C8" s="16"/>
      <c r="D8" s="13" t="s">
        <v>184</v>
      </c>
      <c r="E8" s="14">
        <f>E7*$C$7</f>
        <v>0</v>
      </c>
      <c r="F8" s="14">
        <f t="shared" ref="F8:X8" si="1">F7*$C$7</f>
        <v>0</v>
      </c>
      <c r="G8" s="14">
        <f t="shared" si="1"/>
        <v>0</v>
      </c>
      <c r="H8" s="14">
        <f t="shared" si="1"/>
        <v>0</v>
      </c>
      <c r="I8" s="14">
        <f t="shared" si="1"/>
        <v>0</v>
      </c>
      <c r="J8" s="14">
        <f t="shared" si="1"/>
        <v>0</v>
      </c>
      <c r="K8" s="14">
        <f t="shared" si="1"/>
        <v>0</v>
      </c>
      <c r="L8" s="14">
        <f t="shared" si="1"/>
        <v>0</v>
      </c>
      <c r="M8" s="14">
        <f t="shared" si="1"/>
        <v>0</v>
      </c>
      <c r="N8" s="14">
        <f t="shared" si="1"/>
        <v>0</v>
      </c>
      <c r="O8" s="14">
        <f t="shared" si="1"/>
        <v>0</v>
      </c>
      <c r="P8" s="14">
        <f t="shared" si="1"/>
        <v>0</v>
      </c>
      <c r="Q8" s="14">
        <f t="shared" si="1"/>
        <v>0</v>
      </c>
      <c r="R8" s="14">
        <f t="shared" si="1"/>
        <v>0</v>
      </c>
      <c r="S8" s="14">
        <f t="shared" si="1"/>
        <v>0</v>
      </c>
      <c r="T8" s="14">
        <f t="shared" si="1"/>
        <v>0</v>
      </c>
      <c r="U8" s="14">
        <f t="shared" si="1"/>
        <v>0</v>
      </c>
      <c r="V8" s="14">
        <f t="shared" si="1"/>
        <v>0</v>
      </c>
      <c r="W8" s="14">
        <f t="shared" si="1"/>
        <v>0</v>
      </c>
      <c r="X8" s="14">
        <f t="shared" si="1"/>
        <v>0</v>
      </c>
      <c r="Y8" s="14">
        <f>SUM(E8:X8)</f>
        <v>0</v>
      </c>
    </row>
    <row r="9" spans="1:100">
      <c r="A9"/>
      <c r="B9" s="8" t="s">
        <v>186</v>
      </c>
      <c r="C9" s="9">
        <v>0</v>
      </c>
      <c r="D9" s="10" t="s">
        <v>183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</row>
    <row r="10" spans="2:25">
      <c r="B10" s="11"/>
      <c r="C10" s="12"/>
      <c r="D10" s="13" t="s">
        <v>184</v>
      </c>
      <c r="E10" s="14">
        <f>E9*$C$9</f>
        <v>0</v>
      </c>
      <c r="F10" s="14">
        <f t="shared" ref="F10:X10" si="2">F9*$C$9</f>
        <v>0</v>
      </c>
      <c r="G10" s="14">
        <f t="shared" si="2"/>
        <v>0</v>
      </c>
      <c r="H10" s="14">
        <f t="shared" si="2"/>
        <v>0</v>
      </c>
      <c r="I10" s="14">
        <f t="shared" si="2"/>
        <v>0</v>
      </c>
      <c r="J10" s="14">
        <f t="shared" si="2"/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si="2"/>
        <v>0</v>
      </c>
      <c r="Q10" s="14">
        <f t="shared" si="2"/>
        <v>0</v>
      </c>
      <c r="R10" s="14">
        <f t="shared" si="2"/>
        <v>0</v>
      </c>
      <c r="S10" s="14">
        <f t="shared" si="2"/>
        <v>0</v>
      </c>
      <c r="T10" s="14">
        <f t="shared" si="2"/>
        <v>0</v>
      </c>
      <c r="U10" s="14">
        <f t="shared" si="2"/>
        <v>0</v>
      </c>
      <c r="V10" s="14">
        <f t="shared" si="2"/>
        <v>0</v>
      </c>
      <c r="W10" s="14">
        <f t="shared" si="2"/>
        <v>0</v>
      </c>
      <c r="X10" s="14">
        <f t="shared" si="2"/>
        <v>0</v>
      </c>
      <c r="Y10" s="14">
        <f>SUM(E10:X10)</f>
        <v>0</v>
      </c>
    </row>
    <row r="11" spans="2:25">
      <c r="B11" s="8" t="s">
        <v>187</v>
      </c>
      <c r="C11" s="9">
        <f>'Material de Consumo'!C17</f>
        <v>0</v>
      </c>
      <c r="D11" s="10" t="s">
        <v>183</v>
      </c>
      <c r="E11" s="17">
        <v>0.05</v>
      </c>
      <c r="F11" s="17">
        <v>0.05</v>
      </c>
      <c r="G11" s="17">
        <v>0.05</v>
      </c>
      <c r="H11" s="17">
        <v>0.05</v>
      </c>
      <c r="I11" s="17">
        <v>0.05</v>
      </c>
      <c r="J11" s="17">
        <v>0.05</v>
      </c>
      <c r="K11" s="17">
        <v>0.05</v>
      </c>
      <c r="L11" s="17">
        <v>0.05</v>
      </c>
      <c r="M11" s="17">
        <v>0.05</v>
      </c>
      <c r="N11" s="17">
        <v>0.05</v>
      </c>
      <c r="O11" s="17">
        <v>0.05</v>
      </c>
      <c r="P11" s="17">
        <v>0.05</v>
      </c>
      <c r="Q11" s="17">
        <v>0.05</v>
      </c>
      <c r="R11" s="17">
        <v>0.05</v>
      </c>
      <c r="S11" s="17">
        <v>0.05</v>
      </c>
      <c r="T11" s="17">
        <v>0.05</v>
      </c>
      <c r="U11" s="17">
        <v>0.05</v>
      </c>
      <c r="V11" s="17">
        <v>0.05</v>
      </c>
      <c r="W11" s="17">
        <v>0.05</v>
      </c>
      <c r="X11" s="17">
        <v>0.05</v>
      </c>
      <c r="Y11" s="17">
        <f t="shared" ref="Y11:Y16" si="3">SUM(E11:X11)</f>
        <v>1</v>
      </c>
    </row>
    <row r="12" spans="2:25">
      <c r="B12" s="11"/>
      <c r="C12" s="12"/>
      <c r="D12" s="13" t="s">
        <v>184</v>
      </c>
      <c r="E12" s="19">
        <f t="shared" ref="E12:X12" si="4">E11*$C$11</f>
        <v>0</v>
      </c>
      <c r="F12" s="19">
        <f t="shared" si="4"/>
        <v>0</v>
      </c>
      <c r="G12" s="19">
        <f t="shared" si="4"/>
        <v>0</v>
      </c>
      <c r="H12" s="19">
        <f t="shared" si="4"/>
        <v>0</v>
      </c>
      <c r="I12" s="19">
        <f t="shared" si="4"/>
        <v>0</v>
      </c>
      <c r="J12" s="19">
        <f t="shared" si="4"/>
        <v>0</v>
      </c>
      <c r="K12" s="19">
        <f t="shared" si="4"/>
        <v>0</v>
      </c>
      <c r="L12" s="19">
        <f t="shared" si="4"/>
        <v>0</v>
      </c>
      <c r="M12" s="19">
        <f t="shared" si="4"/>
        <v>0</v>
      </c>
      <c r="N12" s="19">
        <f t="shared" si="4"/>
        <v>0</v>
      </c>
      <c r="O12" s="19">
        <f t="shared" si="4"/>
        <v>0</v>
      </c>
      <c r="P12" s="19">
        <f t="shared" si="4"/>
        <v>0</v>
      </c>
      <c r="Q12" s="19">
        <f t="shared" si="4"/>
        <v>0</v>
      </c>
      <c r="R12" s="19">
        <f t="shared" si="4"/>
        <v>0</v>
      </c>
      <c r="S12" s="19">
        <f t="shared" si="4"/>
        <v>0</v>
      </c>
      <c r="T12" s="19">
        <f t="shared" si="4"/>
        <v>0</v>
      </c>
      <c r="U12" s="19">
        <f t="shared" si="4"/>
        <v>0</v>
      </c>
      <c r="V12" s="19">
        <f t="shared" si="4"/>
        <v>0</v>
      </c>
      <c r="W12" s="19">
        <f t="shared" si="4"/>
        <v>0</v>
      </c>
      <c r="X12" s="19">
        <f t="shared" si="4"/>
        <v>0</v>
      </c>
      <c r="Y12" s="14">
        <f t="shared" si="3"/>
        <v>0</v>
      </c>
    </row>
    <row r="13" spans="2:25">
      <c r="B13" s="15" t="s">
        <v>188</v>
      </c>
      <c r="C13" s="16">
        <f>'Serviços - PJ'!B18</f>
        <v>0</v>
      </c>
      <c r="D13" s="10" t="s">
        <v>183</v>
      </c>
      <c r="E13" s="20">
        <v>0.0186</v>
      </c>
      <c r="F13" s="20">
        <v>0.0248</v>
      </c>
      <c r="G13" s="20">
        <v>0.0497</v>
      </c>
      <c r="H13" s="17">
        <v>0</v>
      </c>
      <c r="I13" s="20">
        <v>0.0621</v>
      </c>
      <c r="J13" s="17">
        <v>0</v>
      </c>
      <c r="K13" s="20">
        <v>0.0249</v>
      </c>
      <c r="L13" s="20">
        <v>0.2484</v>
      </c>
      <c r="M13" s="17">
        <v>0</v>
      </c>
      <c r="N13" s="17">
        <v>0</v>
      </c>
      <c r="O13" s="20">
        <v>0.1863</v>
      </c>
      <c r="P13" s="17">
        <v>0</v>
      </c>
      <c r="Q13" s="20">
        <v>0.0125</v>
      </c>
      <c r="R13" s="17">
        <v>0</v>
      </c>
      <c r="S13" s="20">
        <v>0.18635</v>
      </c>
      <c r="T13" s="17">
        <v>0</v>
      </c>
      <c r="U13" s="20">
        <v>0.18635</v>
      </c>
      <c r="V13" s="17">
        <v>0</v>
      </c>
      <c r="W13" s="17">
        <v>0</v>
      </c>
      <c r="X13" s="17">
        <v>0</v>
      </c>
      <c r="Y13" s="17">
        <f t="shared" si="3"/>
        <v>1</v>
      </c>
    </row>
    <row r="14" spans="2:25">
      <c r="B14" s="15"/>
      <c r="C14" s="16"/>
      <c r="D14" s="13" t="s">
        <v>184</v>
      </c>
      <c r="E14" s="19">
        <f>E13*$C$13</f>
        <v>0</v>
      </c>
      <c r="F14" s="19">
        <f>F13*$C$13</f>
        <v>0</v>
      </c>
      <c r="G14" s="19">
        <f>G13*$C$13</f>
        <v>0</v>
      </c>
      <c r="H14" s="14">
        <f>H13*$C$13</f>
        <v>0</v>
      </c>
      <c r="I14" s="14">
        <f>I13*$C$13</f>
        <v>0</v>
      </c>
      <c r="J14" s="14">
        <f t="shared" ref="J14:X14" si="5">J13*$C$13</f>
        <v>0</v>
      </c>
      <c r="K14" s="19">
        <f t="shared" si="5"/>
        <v>0</v>
      </c>
      <c r="L14" s="19">
        <f t="shared" si="5"/>
        <v>0</v>
      </c>
      <c r="M14" s="14">
        <f t="shared" si="5"/>
        <v>0</v>
      </c>
      <c r="N14" s="14">
        <f t="shared" si="5"/>
        <v>0</v>
      </c>
      <c r="O14" s="19">
        <f t="shared" si="5"/>
        <v>0</v>
      </c>
      <c r="P14" s="14">
        <f t="shared" si="5"/>
        <v>0</v>
      </c>
      <c r="Q14" s="14">
        <f t="shared" si="5"/>
        <v>0</v>
      </c>
      <c r="R14" s="14">
        <f t="shared" si="5"/>
        <v>0</v>
      </c>
      <c r="S14" s="19">
        <f t="shared" si="5"/>
        <v>0</v>
      </c>
      <c r="T14" s="14">
        <f t="shared" si="5"/>
        <v>0</v>
      </c>
      <c r="U14" s="19">
        <f t="shared" si="5"/>
        <v>0</v>
      </c>
      <c r="V14" s="14">
        <f t="shared" si="5"/>
        <v>0</v>
      </c>
      <c r="W14" s="14">
        <f t="shared" si="5"/>
        <v>0</v>
      </c>
      <c r="X14" s="14">
        <f t="shared" si="5"/>
        <v>0</v>
      </c>
      <c r="Y14" s="14">
        <f t="shared" si="3"/>
        <v>0</v>
      </c>
    </row>
    <row r="15" spans="2:25">
      <c r="B15" s="15" t="s">
        <v>189</v>
      </c>
      <c r="C15" s="16">
        <f>'Material permanente'!E22</f>
        <v>0</v>
      </c>
      <c r="D15" s="10" t="s">
        <v>183</v>
      </c>
      <c r="E15" s="20">
        <v>0.021</v>
      </c>
      <c r="F15" s="20">
        <v>0.018</v>
      </c>
      <c r="G15" s="20">
        <v>0.0262</v>
      </c>
      <c r="H15" s="17">
        <v>0</v>
      </c>
      <c r="I15" s="20">
        <v>0.0187</v>
      </c>
      <c r="J15" s="20">
        <v>0.0562</v>
      </c>
      <c r="K15" s="17">
        <v>0</v>
      </c>
      <c r="L15" s="17">
        <v>0.03</v>
      </c>
      <c r="M15" s="20">
        <v>0.0112</v>
      </c>
      <c r="N15" s="20">
        <v>0.0094</v>
      </c>
      <c r="O15" s="20">
        <v>0.015</v>
      </c>
      <c r="P15" s="20">
        <v>0.0165</v>
      </c>
      <c r="Q15" s="17">
        <v>0</v>
      </c>
      <c r="R15" s="20">
        <v>0.1011</v>
      </c>
      <c r="S15" s="17">
        <v>0</v>
      </c>
      <c r="T15" s="17">
        <v>0.0374</v>
      </c>
      <c r="U15" s="20">
        <v>0.0262</v>
      </c>
      <c r="V15" s="17">
        <v>0</v>
      </c>
      <c r="W15" s="20">
        <v>0.6131</v>
      </c>
      <c r="X15" s="17">
        <v>0</v>
      </c>
      <c r="Y15" s="17">
        <f t="shared" si="3"/>
        <v>1</v>
      </c>
    </row>
    <row r="16" spans="2:25">
      <c r="B16" s="15"/>
      <c r="C16" s="16"/>
      <c r="D16" s="13" t="s">
        <v>184</v>
      </c>
      <c r="E16" s="19">
        <f t="shared" ref="E16:X16" si="6">E15*$C$15</f>
        <v>0</v>
      </c>
      <c r="F16" s="19">
        <f t="shared" si="6"/>
        <v>0</v>
      </c>
      <c r="G16" s="19">
        <f t="shared" si="6"/>
        <v>0</v>
      </c>
      <c r="H16" s="14">
        <f t="shared" si="6"/>
        <v>0</v>
      </c>
      <c r="I16" s="14">
        <f t="shared" si="6"/>
        <v>0</v>
      </c>
      <c r="J16" s="14">
        <f t="shared" si="6"/>
        <v>0</v>
      </c>
      <c r="K16" s="14">
        <f t="shared" si="6"/>
        <v>0</v>
      </c>
      <c r="L16" s="14">
        <f t="shared" si="6"/>
        <v>0</v>
      </c>
      <c r="M16" s="14">
        <f t="shared" si="6"/>
        <v>0</v>
      </c>
      <c r="N16" s="14">
        <f t="shared" si="6"/>
        <v>0</v>
      </c>
      <c r="O16" s="14">
        <f t="shared" si="6"/>
        <v>0</v>
      </c>
      <c r="P16" s="14">
        <f t="shared" si="6"/>
        <v>0</v>
      </c>
      <c r="Q16" s="14">
        <f t="shared" si="6"/>
        <v>0</v>
      </c>
      <c r="R16" s="14">
        <f t="shared" si="6"/>
        <v>0</v>
      </c>
      <c r="S16" s="14">
        <f t="shared" si="6"/>
        <v>0</v>
      </c>
      <c r="T16" s="14">
        <f t="shared" si="6"/>
        <v>0</v>
      </c>
      <c r="U16" s="14">
        <f t="shared" si="6"/>
        <v>0</v>
      </c>
      <c r="V16" s="14">
        <f t="shared" si="6"/>
        <v>0</v>
      </c>
      <c r="W16" s="14">
        <f t="shared" si="6"/>
        <v>0</v>
      </c>
      <c r="X16" s="14">
        <f t="shared" si="6"/>
        <v>0</v>
      </c>
      <c r="Y16" s="14">
        <f t="shared" si="3"/>
        <v>0</v>
      </c>
    </row>
    <row r="17" s="3" customFormat="1" spans="1:100">
      <c r="A17" s="21"/>
      <c r="B17" s="22"/>
      <c r="C17" s="23">
        <f>SUM(C5:C16)</f>
        <v>0</v>
      </c>
      <c r="D17" s="24" t="s">
        <v>184</v>
      </c>
      <c r="E17" s="25">
        <f>SUM(E6+E8+E10+E12+E14+E16)</f>
        <v>0</v>
      </c>
      <c r="F17" s="25">
        <f t="shared" ref="F17:Y17" si="7">SUM(F6+F8+F10+F12+F14+F16)</f>
        <v>0</v>
      </c>
      <c r="G17" s="25">
        <f t="shared" si="7"/>
        <v>0</v>
      </c>
      <c r="H17" s="25">
        <f t="shared" si="7"/>
        <v>0</v>
      </c>
      <c r="I17" s="25">
        <f t="shared" si="7"/>
        <v>0</v>
      </c>
      <c r="J17" s="25">
        <f t="shared" si="7"/>
        <v>0</v>
      </c>
      <c r="K17" s="25">
        <f t="shared" si="7"/>
        <v>0</v>
      </c>
      <c r="L17" s="25">
        <f t="shared" si="7"/>
        <v>0</v>
      </c>
      <c r="M17" s="25">
        <f t="shared" si="7"/>
        <v>0</v>
      </c>
      <c r="N17" s="25">
        <f t="shared" si="7"/>
        <v>0</v>
      </c>
      <c r="O17" s="25">
        <f t="shared" si="7"/>
        <v>0</v>
      </c>
      <c r="P17" s="25">
        <f t="shared" si="7"/>
        <v>0</v>
      </c>
      <c r="Q17" s="25">
        <f t="shared" si="7"/>
        <v>0</v>
      </c>
      <c r="R17" s="25">
        <f t="shared" si="7"/>
        <v>0</v>
      </c>
      <c r="S17" s="25">
        <f t="shared" si="7"/>
        <v>0</v>
      </c>
      <c r="T17" s="25">
        <f t="shared" si="7"/>
        <v>0</v>
      </c>
      <c r="U17" s="25">
        <f t="shared" si="7"/>
        <v>0</v>
      </c>
      <c r="V17" s="25">
        <f t="shared" si="7"/>
        <v>0</v>
      </c>
      <c r="W17" s="25">
        <f t="shared" si="7"/>
        <v>0</v>
      </c>
      <c r="X17" s="25">
        <f t="shared" si="7"/>
        <v>0</v>
      </c>
      <c r="Y17" s="27">
        <f t="shared" si="7"/>
        <v>0</v>
      </c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</row>
    <row r="18" spans="2:25">
      <c r="B18" s="5"/>
      <c r="C18" s="5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</sheetData>
  <mergeCells count="15">
    <mergeCell ref="E3:X3"/>
    <mergeCell ref="B3:B4"/>
    <mergeCell ref="B5:B6"/>
    <mergeCell ref="B7:B8"/>
    <mergeCell ref="B9:B10"/>
    <mergeCell ref="B11:B12"/>
    <mergeCell ref="B13:B14"/>
    <mergeCell ref="B15:B16"/>
    <mergeCell ref="C5:C6"/>
    <mergeCell ref="C7:C8"/>
    <mergeCell ref="C9:C10"/>
    <mergeCell ref="C11:C12"/>
    <mergeCell ref="C13:C14"/>
    <mergeCell ref="C15:C16"/>
    <mergeCell ref="C3:D4"/>
  </mergeCells>
  <pageMargins left="0.511805555555555" right="0.511805555555555" top="0.7875" bottom="0.7875" header="0.511805555555555" footer="0.511805555555555"/>
  <pageSetup paperSize="9" firstPageNumber="0" orientation="portrait" useFirstPageNumber="1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8" workbookViewId="0">
      <selection activeCell="A12" sqref="A12:B12"/>
    </sheetView>
  </sheetViews>
  <sheetFormatPr defaultColWidth="9" defaultRowHeight="15" outlineLevelCol="7"/>
  <cols>
    <col min="1" max="1" width="39" customWidth="1"/>
    <col min="2" max="2" width="15.7142857142857" customWidth="1"/>
    <col min="3" max="3" width="21.8571428571429" customWidth="1"/>
    <col min="4" max="4" width="14.1428571428571" customWidth="1"/>
    <col min="5" max="5" width="17.8571428571429" customWidth="1"/>
    <col min="6" max="6" width="18.1428571428571" customWidth="1"/>
    <col min="8" max="8" width="50" customWidth="1"/>
  </cols>
  <sheetData>
    <row r="1" spans="1:6">
      <c r="A1" s="115"/>
      <c r="B1" s="115"/>
      <c r="C1" s="115"/>
      <c r="D1" s="115"/>
      <c r="E1" s="115"/>
      <c r="F1" s="115"/>
    </row>
    <row r="2" ht="27.75" customHeight="1" spans="1:6">
      <c r="A2" s="107" t="s">
        <v>39</v>
      </c>
      <c r="B2" s="116" t="s">
        <v>40</v>
      </c>
      <c r="C2" s="116"/>
      <c r="D2" s="116"/>
      <c r="E2" s="116"/>
      <c r="F2" s="116"/>
    </row>
    <row r="3" ht="38.45" customHeight="1" spans="1:8">
      <c r="A3" s="117" t="s">
        <v>41</v>
      </c>
      <c r="B3" s="118"/>
      <c r="C3" s="118"/>
      <c r="D3" s="118"/>
      <c r="E3" s="118"/>
      <c r="F3" s="119"/>
      <c r="H3" s="120" t="s">
        <v>42</v>
      </c>
    </row>
    <row r="4" ht="59.45" customHeight="1" spans="1:8">
      <c r="A4" s="121" t="s">
        <v>43</v>
      </c>
      <c r="B4" s="122"/>
      <c r="C4" s="123" t="s">
        <v>44</v>
      </c>
      <c r="D4" s="124" t="s">
        <v>45</v>
      </c>
      <c r="E4" s="125" t="s">
        <v>46</v>
      </c>
      <c r="F4" s="125" t="s">
        <v>47</v>
      </c>
      <c r="H4" s="120"/>
    </row>
    <row r="5" ht="45.75" customHeight="1" spans="1:8">
      <c r="A5" s="126"/>
      <c r="B5" s="127"/>
      <c r="C5" s="128"/>
      <c r="D5" s="129"/>
      <c r="E5" s="130"/>
      <c r="F5" s="131">
        <f t="shared" ref="F5:F17" si="0">D5*E5</f>
        <v>0</v>
      </c>
      <c r="H5" s="120"/>
    </row>
    <row r="6" ht="37" customHeight="1" spans="1:8">
      <c r="A6" s="126"/>
      <c r="B6" s="127"/>
      <c r="C6" s="128"/>
      <c r="D6" s="129"/>
      <c r="E6" s="130"/>
      <c r="F6" s="131">
        <f t="shared" si="0"/>
        <v>0</v>
      </c>
      <c r="H6" s="132"/>
    </row>
    <row r="7" ht="15.75" spans="1:8">
      <c r="A7" s="126"/>
      <c r="B7" s="127"/>
      <c r="C7" s="128"/>
      <c r="D7" s="129"/>
      <c r="E7" s="130"/>
      <c r="F7" s="131">
        <f t="shared" si="0"/>
        <v>0</v>
      </c>
      <c r="H7" s="132"/>
    </row>
    <row r="8" ht="44.25" customHeight="1" spans="1:8">
      <c r="A8" s="126"/>
      <c r="B8" s="127"/>
      <c r="C8" s="128"/>
      <c r="D8" s="129"/>
      <c r="E8" s="130"/>
      <c r="F8" s="131">
        <f t="shared" si="0"/>
        <v>0</v>
      </c>
      <c r="H8" s="132"/>
    </row>
    <row r="9" ht="39" customHeight="1" spans="1:8">
      <c r="A9" s="126"/>
      <c r="B9" s="127"/>
      <c r="C9" s="128"/>
      <c r="D9" s="129"/>
      <c r="E9" s="130"/>
      <c r="F9" s="131">
        <f t="shared" si="0"/>
        <v>0</v>
      </c>
      <c r="H9" s="132"/>
    </row>
    <row r="10" ht="37.5" customHeight="1" spans="1:8">
      <c r="A10" s="126"/>
      <c r="B10" s="127"/>
      <c r="C10" s="128"/>
      <c r="D10" s="129"/>
      <c r="E10" s="133"/>
      <c r="F10" s="131">
        <f t="shared" si="0"/>
        <v>0</v>
      </c>
      <c r="H10" s="132"/>
    </row>
    <row r="11" ht="42.75" customHeight="1" spans="1:8">
      <c r="A11" s="126"/>
      <c r="B11" s="134"/>
      <c r="C11" s="128"/>
      <c r="D11" s="129"/>
      <c r="E11" s="133"/>
      <c r="F11" s="131">
        <f t="shared" si="0"/>
        <v>0</v>
      </c>
      <c r="H11" s="132"/>
    </row>
    <row r="12" ht="32.45" customHeight="1" spans="1:6">
      <c r="A12" s="126"/>
      <c r="B12" s="135"/>
      <c r="C12" s="128"/>
      <c r="D12" s="129"/>
      <c r="E12" s="133"/>
      <c r="F12" s="131">
        <f t="shared" si="0"/>
        <v>0</v>
      </c>
    </row>
    <row r="13" ht="41.25" customHeight="1" spans="1:6">
      <c r="A13" s="126"/>
      <c r="B13" s="136"/>
      <c r="C13" s="128"/>
      <c r="D13" s="129"/>
      <c r="E13" s="133"/>
      <c r="F13" s="131">
        <f t="shared" si="0"/>
        <v>0</v>
      </c>
    </row>
    <row r="14" ht="38.25" customHeight="1" spans="1:6">
      <c r="A14" s="126"/>
      <c r="B14" s="136"/>
      <c r="C14" s="128"/>
      <c r="D14" s="129"/>
      <c r="E14" s="133"/>
      <c r="F14" s="131">
        <f t="shared" si="0"/>
        <v>0</v>
      </c>
    </row>
    <row r="15" ht="36" customHeight="1" spans="1:6">
      <c r="A15" s="126"/>
      <c r="B15" s="136"/>
      <c r="C15" s="128"/>
      <c r="D15" s="129"/>
      <c r="E15" s="133"/>
      <c r="F15" s="131">
        <f t="shared" si="0"/>
        <v>0</v>
      </c>
    </row>
    <row r="16" ht="36" customHeight="1" spans="1:6">
      <c r="A16" s="126"/>
      <c r="B16" s="127"/>
      <c r="C16" s="128"/>
      <c r="D16" s="129"/>
      <c r="E16" s="133"/>
      <c r="F16" s="131">
        <f t="shared" si="0"/>
        <v>0</v>
      </c>
    </row>
    <row r="17" ht="15.75" spans="1:6">
      <c r="A17" s="126"/>
      <c r="B17" s="136"/>
      <c r="C17" s="128"/>
      <c r="D17" s="129"/>
      <c r="E17" s="133"/>
      <c r="F17" s="131">
        <f t="shared" si="0"/>
        <v>0</v>
      </c>
    </row>
    <row r="18" ht="15.75" spans="1:6">
      <c r="A18" s="137" t="s">
        <v>48</v>
      </c>
      <c r="B18" s="138"/>
      <c r="C18" s="138"/>
      <c r="D18" s="138"/>
      <c r="E18" s="139"/>
      <c r="F18" s="140">
        <f>SUM(F5:F17)</f>
        <v>0</v>
      </c>
    </row>
    <row r="20" ht="18" spans="1:6">
      <c r="A20" s="141" t="s">
        <v>49</v>
      </c>
      <c r="B20" s="142"/>
      <c r="C20" s="142"/>
      <c r="D20" s="142"/>
      <c r="E20" s="142"/>
      <c r="F20" s="143"/>
    </row>
    <row r="21" ht="47.25" spans="1:6">
      <c r="A21" s="144" t="s">
        <v>50</v>
      </c>
      <c r="B21" s="144"/>
      <c r="C21" s="144"/>
      <c r="D21" s="145" t="s">
        <v>51</v>
      </c>
      <c r="E21" s="146"/>
      <c r="F21" s="147" t="s">
        <v>52</v>
      </c>
    </row>
    <row r="22" spans="1:6">
      <c r="A22" s="148" t="s">
        <v>53</v>
      </c>
      <c r="B22" s="149"/>
      <c r="C22" s="150"/>
      <c r="D22" s="151">
        <v>0.03</v>
      </c>
      <c r="E22" s="152"/>
      <c r="F22" s="153">
        <f>F18*0.03</f>
        <v>0</v>
      </c>
    </row>
    <row r="23" spans="1:6">
      <c r="A23" s="154" t="s">
        <v>54</v>
      </c>
      <c r="B23" s="155"/>
      <c r="C23" s="156"/>
      <c r="D23" s="157">
        <v>0.1</v>
      </c>
      <c r="E23" s="158"/>
      <c r="F23" s="153">
        <f>F18*0.1</f>
        <v>0</v>
      </c>
    </row>
    <row r="24" ht="15.75" spans="1:6">
      <c r="A24" s="159" t="s">
        <v>55</v>
      </c>
      <c r="B24" s="160"/>
      <c r="C24" s="160"/>
      <c r="D24" s="160"/>
      <c r="E24" s="161"/>
      <c r="F24" s="162">
        <f>SUM(F22:F23)</f>
        <v>0</v>
      </c>
    </row>
    <row r="25" spans="1:6">
      <c r="A25" s="163"/>
      <c r="B25" s="163"/>
      <c r="C25" s="163"/>
      <c r="D25" s="163"/>
      <c r="E25" s="163"/>
      <c r="F25" s="163"/>
    </row>
    <row r="26" ht="15.75" spans="1:6">
      <c r="A26" s="164" t="s">
        <v>56</v>
      </c>
      <c r="B26" s="165"/>
      <c r="C26" s="165"/>
      <c r="D26" s="165"/>
      <c r="E26" s="166"/>
      <c r="F26" s="167">
        <f>G18-G24</f>
        <v>0</v>
      </c>
    </row>
  </sheetData>
  <mergeCells count="29">
    <mergeCell ref="A1:F1"/>
    <mergeCell ref="B2:F2"/>
    <mergeCell ref="A3:F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E18"/>
    <mergeCell ref="A20:F20"/>
    <mergeCell ref="A21:C21"/>
    <mergeCell ref="D21:E21"/>
    <mergeCell ref="A22:C22"/>
    <mergeCell ref="D22:E22"/>
    <mergeCell ref="A23:C23"/>
    <mergeCell ref="D23:E23"/>
    <mergeCell ref="A24:E24"/>
    <mergeCell ref="A26:E26"/>
    <mergeCell ref="H3:H5"/>
    <mergeCell ref="H6:H11"/>
  </mergeCells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zoomScale="90" zoomScaleNormal="90" workbookViewId="0">
      <selection activeCell="B22" sqref="B22"/>
    </sheetView>
  </sheetViews>
  <sheetFormatPr defaultColWidth="13.8571428571429" defaultRowHeight="14.25" outlineLevelCol="2"/>
  <cols>
    <col min="1" max="1" width="13.2857142857143" style="33" customWidth="1"/>
    <col min="2" max="2" width="79.7142857142857" style="103" customWidth="1"/>
    <col min="3" max="3" width="39.7142857142857" style="33" customWidth="1"/>
    <col min="4" max="251" width="12.5714285714286" style="33" customWidth="1"/>
    <col min="252" max="252" width="17" style="33" customWidth="1"/>
    <col min="253" max="16384" width="13.8571428571429" style="33"/>
  </cols>
  <sheetData>
    <row r="1" s="32" customFormat="1" ht="15.75" spans="1:3">
      <c r="A1" s="86" t="s">
        <v>57</v>
      </c>
      <c r="B1" s="34"/>
      <c r="C1" s="34"/>
    </row>
    <row r="2" s="32" customFormat="1" ht="15.75" customHeight="1" spans="1:3">
      <c r="A2" s="35" t="s">
        <v>58</v>
      </c>
      <c r="B2" s="35"/>
      <c r="C2" s="35"/>
    </row>
    <row r="3" s="32" customFormat="1" ht="15.75" spans="1:3">
      <c r="A3" s="36"/>
      <c r="B3" s="36"/>
      <c r="C3" s="36"/>
    </row>
    <row r="4" s="32" customFormat="1" ht="29.25" customHeight="1" spans="1:3">
      <c r="A4" s="59" t="s">
        <v>39</v>
      </c>
      <c r="B4" s="59"/>
      <c r="C4" s="81" t="s">
        <v>4</v>
      </c>
    </row>
    <row r="5" s="32" customFormat="1" ht="19.5" customHeight="1" spans="1:3">
      <c r="A5" s="79"/>
      <c r="B5" s="90"/>
      <c r="C5" s="80"/>
    </row>
    <row r="6" s="32" customFormat="1" ht="18" spans="1:3">
      <c r="A6" s="42" t="s">
        <v>59</v>
      </c>
      <c r="B6" s="42"/>
      <c r="C6" s="42"/>
    </row>
    <row r="7" s="32" customFormat="1" ht="15.75" spans="1:3">
      <c r="A7" s="107" t="s">
        <v>60</v>
      </c>
      <c r="B7" s="108" t="s">
        <v>61</v>
      </c>
      <c r="C7" s="37" t="s">
        <v>62</v>
      </c>
    </row>
    <row r="8" ht="15" spans="1:3">
      <c r="A8" s="109">
        <v>1</v>
      </c>
      <c r="B8" s="110"/>
      <c r="C8" s="111"/>
    </row>
    <row r="9" ht="15" spans="1:3">
      <c r="A9" s="109">
        <v>2</v>
      </c>
      <c r="B9" s="110"/>
      <c r="C9" s="111"/>
    </row>
    <row r="10" ht="15" spans="1:3">
      <c r="A10" s="109">
        <v>3</v>
      </c>
      <c r="B10" s="110"/>
      <c r="C10" s="111"/>
    </row>
    <row r="11" ht="15" spans="1:3">
      <c r="A11" s="109">
        <v>4</v>
      </c>
      <c r="B11" s="110"/>
      <c r="C11" s="111"/>
    </row>
    <row r="12" ht="15" spans="1:3">
      <c r="A12" s="109">
        <v>5</v>
      </c>
      <c r="B12" s="110"/>
      <c r="C12" s="111"/>
    </row>
    <row r="13" ht="15" spans="1:3">
      <c r="A13" s="109">
        <v>6</v>
      </c>
      <c r="B13" s="110"/>
      <c r="C13" s="111"/>
    </row>
    <row r="14" ht="15" spans="1:3">
      <c r="A14" s="109">
        <v>7</v>
      </c>
      <c r="B14" s="110"/>
      <c r="C14" s="111"/>
    </row>
    <row r="15" ht="15" spans="1:3">
      <c r="A15" s="109">
        <v>8</v>
      </c>
      <c r="B15" s="110"/>
      <c r="C15" s="111"/>
    </row>
    <row r="16" ht="15.75" customHeight="1" spans="1:3">
      <c r="A16" s="109">
        <v>11</v>
      </c>
      <c r="B16" s="110"/>
      <c r="C16" s="111"/>
    </row>
    <row r="17" ht="15.75" spans="1:3">
      <c r="A17" s="112" t="s">
        <v>55</v>
      </c>
      <c r="B17" s="112"/>
      <c r="C17" s="113">
        <f>SUM(C8:C16)</f>
        <v>0</v>
      </c>
    </row>
    <row r="19" s="32" customFormat="1" ht="42.75" customHeight="1" spans="1:3">
      <c r="A19" s="114" t="s">
        <v>63</v>
      </c>
      <c r="B19" s="114"/>
      <c r="C19" s="114"/>
    </row>
  </sheetData>
  <mergeCells count="8">
    <mergeCell ref="B1:C1"/>
    <mergeCell ref="A2:C2"/>
    <mergeCell ref="A3:C3"/>
    <mergeCell ref="A4:B4"/>
    <mergeCell ref="A5:C5"/>
    <mergeCell ref="A6:C6"/>
    <mergeCell ref="A17:B17"/>
    <mergeCell ref="A19:C19"/>
  </mergeCells>
  <pageMargins left="0.511805555555555" right="0.511805555555555" top="0.7875" bottom="0.7875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33" sqref="A33"/>
    </sheetView>
  </sheetViews>
  <sheetFormatPr defaultColWidth="12.5714285714286" defaultRowHeight="14.25" outlineLevelCol="6"/>
  <cols>
    <col min="1" max="1" width="24" style="33" customWidth="1"/>
    <col min="2" max="2" width="23.7142857142857" style="33" customWidth="1"/>
    <col min="3" max="3" width="98.4285714285714" style="33" customWidth="1"/>
    <col min="4" max="5" width="17.5714285714286" style="33" customWidth="1"/>
    <col min="6" max="6" width="33.4285714285714" style="33" customWidth="1"/>
    <col min="7" max="7" width="19.7142857142857" style="33" customWidth="1"/>
    <col min="8" max="16384" width="12.5714285714286" style="33"/>
  </cols>
  <sheetData>
    <row r="1" s="32" customFormat="1" ht="15.75" customHeight="1" spans="1:6">
      <c r="A1" s="86" t="s">
        <v>57</v>
      </c>
      <c r="B1" s="34"/>
      <c r="C1" s="34"/>
      <c r="D1" s="34"/>
      <c r="E1" s="34"/>
      <c r="F1" s="70"/>
    </row>
    <row r="2" s="32" customFormat="1" ht="15.75" customHeight="1" spans="1:6">
      <c r="A2" s="35" t="s">
        <v>64</v>
      </c>
      <c r="B2" s="35"/>
      <c r="C2" s="35"/>
      <c r="D2" s="35"/>
      <c r="E2" s="35"/>
      <c r="F2" s="70"/>
    </row>
    <row r="3" s="32" customFormat="1" ht="15.75" spans="1:6">
      <c r="A3" s="36"/>
      <c r="B3" s="36"/>
      <c r="C3" s="36"/>
      <c r="D3" s="36"/>
      <c r="E3" s="36"/>
      <c r="F3" s="70"/>
    </row>
    <row r="4" s="32" customFormat="1" ht="15.75" spans="1:5">
      <c r="A4" s="87" t="s">
        <v>39</v>
      </c>
      <c r="B4" s="88"/>
      <c r="C4" s="89" t="s">
        <v>4</v>
      </c>
      <c r="D4" s="89"/>
      <c r="E4" s="89"/>
    </row>
    <row r="5" s="32" customFormat="1" ht="15.75" spans="1:5">
      <c r="A5" s="79"/>
      <c r="B5" s="90"/>
      <c r="C5" s="90"/>
      <c r="D5" s="90"/>
      <c r="E5" s="80"/>
    </row>
    <row r="6" s="32" customFormat="1" ht="18" spans="1:5">
      <c r="A6" s="42" t="s">
        <v>65</v>
      </c>
      <c r="B6" s="42"/>
      <c r="C6" s="42"/>
      <c r="D6" s="42"/>
      <c r="E6" s="42"/>
    </row>
    <row r="7" s="32" customFormat="1" ht="31.5" spans="1:6">
      <c r="A7" s="73" t="s">
        <v>66</v>
      </c>
      <c r="B7" s="73" t="s">
        <v>67</v>
      </c>
      <c r="C7" s="73" t="s">
        <v>68</v>
      </c>
      <c r="D7" s="74" t="s">
        <v>69</v>
      </c>
      <c r="E7" s="74" t="s">
        <v>70</v>
      </c>
      <c r="F7" s="82" t="s">
        <v>71</v>
      </c>
    </row>
    <row r="8" spans="1:6">
      <c r="A8" s="91"/>
      <c r="B8" s="92"/>
      <c r="C8" s="93"/>
      <c r="D8" s="94"/>
      <c r="E8" s="95">
        <f t="shared" ref="E8:E21" si="0">B8*D8</f>
        <v>0</v>
      </c>
      <c r="F8" s="96" t="e">
        <f>E8/$E$22</f>
        <v>#DIV/0!</v>
      </c>
    </row>
    <row r="9" spans="1:6">
      <c r="A9" s="91"/>
      <c r="B9" s="92"/>
      <c r="C9" s="93"/>
      <c r="D9" s="94"/>
      <c r="E9" s="95">
        <f t="shared" si="0"/>
        <v>0</v>
      </c>
      <c r="F9" s="96" t="e">
        <f t="shared" ref="F9:F21" si="1">E9/$E$22</f>
        <v>#DIV/0!</v>
      </c>
    </row>
    <row r="10" spans="1:6">
      <c r="A10" s="91"/>
      <c r="B10" s="92"/>
      <c r="C10" s="93"/>
      <c r="D10" s="94"/>
      <c r="E10" s="95">
        <f t="shared" si="0"/>
        <v>0</v>
      </c>
      <c r="F10" s="96" t="e">
        <f t="shared" si="1"/>
        <v>#DIV/0!</v>
      </c>
    </row>
    <row r="11" spans="1:6">
      <c r="A11" s="91"/>
      <c r="B11" s="92"/>
      <c r="C11" s="93"/>
      <c r="D11" s="94"/>
      <c r="E11" s="95">
        <f t="shared" si="0"/>
        <v>0</v>
      </c>
      <c r="F11" s="96" t="e">
        <f t="shared" si="1"/>
        <v>#DIV/0!</v>
      </c>
    </row>
    <row r="12" spans="1:6">
      <c r="A12" s="91"/>
      <c r="B12" s="97"/>
      <c r="C12" s="98"/>
      <c r="D12" s="99"/>
      <c r="E12" s="100">
        <f t="shared" si="0"/>
        <v>0</v>
      </c>
      <c r="F12" s="96" t="e">
        <f t="shared" si="1"/>
        <v>#DIV/0!</v>
      </c>
    </row>
    <row r="13" spans="1:6">
      <c r="A13" s="91"/>
      <c r="B13" s="92"/>
      <c r="C13" s="93"/>
      <c r="D13" s="94"/>
      <c r="E13" s="95">
        <f t="shared" si="0"/>
        <v>0</v>
      </c>
      <c r="F13" s="96" t="e">
        <f t="shared" si="1"/>
        <v>#DIV/0!</v>
      </c>
    </row>
    <row r="14" spans="1:6">
      <c r="A14" s="91"/>
      <c r="B14" s="92"/>
      <c r="C14" s="93"/>
      <c r="D14" s="94"/>
      <c r="E14" s="95">
        <f t="shared" si="0"/>
        <v>0</v>
      </c>
      <c r="F14" s="96" t="e">
        <f t="shared" si="1"/>
        <v>#DIV/0!</v>
      </c>
    </row>
    <row r="15" spans="1:6">
      <c r="A15" s="91"/>
      <c r="B15" s="92"/>
      <c r="C15" s="93"/>
      <c r="D15" s="94"/>
      <c r="E15" s="95">
        <f t="shared" si="0"/>
        <v>0</v>
      </c>
      <c r="F15" s="96" t="e">
        <f t="shared" si="1"/>
        <v>#DIV/0!</v>
      </c>
    </row>
    <row r="16" spans="1:6">
      <c r="A16" s="92"/>
      <c r="B16" s="92"/>
      <c r="C16" s="101"/>
      <c r="D16" s="94"/>
      <c r="E16" s="95">
        <f t="shared" si="0"/>
        <v>0</v>
      </c>
      <c r="F16" s="96" t="e">
        <f t="shared" si="1"/>
        <v>#DIV/0!</v>
      </c>
    </row>
    <row r="17" spans="1:6">
      <c r="A17" s="91"/>
      <c r="B17" s="92"/>
      <c r="C17" s="101"/>
      <c r="D17" s="94"/>
      <c r="E17" s="95">
        <f t="shared" si="0"/>
        <v>0</v>
      </c>
      <c r="F17" s="96" t="e">
        <f t="shared" si="1"/>
        <v>#DIV/0!</v>
      </c>
    </row>
    <row r="18" spans="1:6">
      <c r="A18" s="91"/>
      <c r="B18" s="92"/>
      <c r="C18" s="101"/>
      <c r="D18" s="94"/>
      <c r="E18" s="95">
        <f t="shared" si="0"/>
        <v>0</v>
      </c>
      <c r="F18" s="96" t="e">
        <f t="shared" si="1"/>
        <v>#DIV/0!</v>
      </c>
    </row>
    <row r="19" spans="1:6">
      <c r="A19" s="91"/>
      <c r="B19" s="92"/>
      <c r="C19" s="101"/>
      <c r="D19" s="94"/>
      <c r="E19" s="95">
        <f t="shared" si="0"/>
        <v>0</v>
      </c>
      <c r="F19" s="96" t="e">
        <f t="shared" si="1"/>
        <v>#DIV/0!</v>
      </c>
    </row>
    <row r="20" spans="1:6">
      <c r="A20" s="91"/>
      <c r="B20" s="92"/>
      <c r="C20" s="101"/>
      <c r="D20" s="94"/>
      <c r="E20" s="95">
        <f t="shared" si="0"/>
        <v>0</v>
      </c>
      <c r="F20" s="96" t="e">
        <f t="shared" si="1"/>
        <v>#DIV/0!</v>
      </c>
    </row>
    <row r="21" spans="1:6">
      <c r="A21" s="91"/>
      <c r="B21" s="92"/>
      <c r="C21" s="101"/>
      <c r="D21" s="94"/>
      <c r="E21" s="95">
        <f t="shared" si="0"/>
        <v>0</v>
      </c>
      <c r="F21" s="96" t="e">
        <f t="shared" si="1"/>
        <v>#DIV/0!</v>
      </c>
    </row>
    <row r="22" ht="15.75" spans="1:6">
      <c r="A22" s="77" t="s">
        <v>55</v>
      </c>
      <c r="B22" s="77"/>
      <c r="C22" s="77"/>
      <c r="D22" s="77"/>
      <c r="E22" s="78">
        <f>SUM(E8:E21)</f>
        <v>0</v>
      </c>
      <c r="F22" s="96" t="e">
        <f>SUM(F8:F21)</f>
        <v>#DIV/0!</v>
      </c>
    </row>
    <row r="23" ht="15.75" spans="1:5">
      <c r="A23" s="102"/>
      <c r="B23" s="103"/>
      <c r="C23" s="103"/>
      <c r="D23" s="103"/>
      <c r="E23" s="104"/>
    </row>
    <row r="24" ht="15.75" spans="1:7">
      <c r="A24" s="102"/>
      <c r="B24" s="103"/>
      <c r="C24" s="103"/>
      <c r="D24" s="103"/>
      <c r="E24" s="104"/>
      <c r="G24" s="105"/>
    </row>
    <row r="25" ht="15" spans="7:7">
      <c r="G25" s="106"/>
    </row>
    <row r="26" ht="15.75" spans="1:3">
      <c r="A26" s="102"/>
      <c r="B26" s="102"/>
      <c r="C26" s="102"/>
    </row>
    <row r="27" ht="15.75" spans="1:1">
      <c r="A27" s="32"/>
    </row>
    <row r="28" ht="15.75" spans="1:1">
      <c r="A28" s="32"/>
    </row>
    <row r="29" ht="15.75" spans="1:1">
      <c r="A29" s="32"/>
    </row>
    <row r="30" ht="15.75" spans="1:1">
      <c r="A30" s="32"/>
    </row>
    <row r="32" ht="15.75" spans="1:1">
      <c r="A32" s="32"/>
    </row>
  </sheetData>
  <mergeCells count="9">
    <mergeCell ref="B1:E1"/>
    <mergeCell ref="A2:E2"/>
    <mergeCell ref="A3:E3"/>
    <mergeCell ref="A4:B4"/>
    <mergeCell ref="C4:E4"/>
    <mergeCell ref="A5:E5"/>
    <mergeCell ref="A6:E6"/>
    <mergeCell ref="A22:D22"/>
    <mergeCell ref="A26:C26"/>
  </mergeCells>
  <pageMargins left="0.511805555555555" right="0.511805555555555" top="0.7875" bottom="0.7875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5" sqref="A5:B5"/>
    </sheetView>
  </sheetViews>
  <sheetFormatPr defaultColWidth="12.5714285714286" defaultRowHeight="14.25" outlineLevelCol="2"/>
  <cols>
    <col min="1" max="1" width="80.7142857142857" style="33" customWidth="1"/>
    <col min="2" max="2" width="62.1428571428571" style="33" customWidth="1"/>
    <col min="3" max="3" width="36" style="33" customWidth="1"/>
    <col min="4" max="5" width="17.5714285714286" style="33" customWidth="1"/>
    <col min="6" max="6" width="16.5714285714286" style="33" customWidth="1"/>
    <col min="7" max="16384" width="12.5714285714286" style="33"/>
  </cols>
  <sheetData>
    <row r="1" s="32" customFormat="1" ht="15.75" customHeight="1" spans="1:3">
      <c r="A1" s="69" t="s">
        <v>57</v>
      </c>
      <c r="B1" s="69"/>
      <c r="C1" s="70"/>
    </row>
    <row r="2" s="32" customFormat="1" ht="15.75" customHeight="1" spans="1:3">
      <c r="A2" s="35" t="s">
        <v>72</v>
      </c>
      <c r="B2" s="35"/>
      <c r="C2" s="70"/>
    </row>
    <row r="3" s="32" customFormat="1" ht="15.75" spans="1:3">
      <c r="A3" s="79"/>
      <c r="B3" s="80"/>
      <c r="C3" s="70"/>
    </row>
    <row r="4" s="32" customFormat="1" ht="15.75" spans="1:3">
      <c r="A4" s="59" t="s">
        <v>39</v>
      </c>
      <c r="B4" s="81" t="s">
        <v>4</v>
      </c>
      <c r="C4" s="71"/>
    </row>
    <row r="5" s="32" customFormat="1" ht="15.75" spans="1:2">
      <c r="A5" s="40"/>
      <c r="B5" s="50"/>
    </row>
    <row r="6" s="32" customFormat="1" ht="18" spans="1:2">
      <c r="A6" s="42" t="s">
        <v>73</v>
      </c>
      <c r="B6" s="42"/>
    </row>
    <row r="7" s="32" customFormat="1" ht="15.75" spans="1:3">
      <c r="A7" s="73" t="s">
        <v>74</v>
      </c>
      <c r="B7" s="73" t="s">
        <v>75</v>
      </c>
      <c r="C7" s="82" t="s">
        <v>71</v>
      </c>
    </row>
    <row r="8" s="32" customFormat="1" ht="15.75" spans="1:3">
      <c r="A8" s="75"/>
      <c r="B8" s="83"/>
      <c r="C8" s="84" t="e">
        <f>B8/$B$18</f>
        <v>#DIV/0!</v>
      </c>
    </row>
    <row r="9" s="32" customFormat="1" ht="15.75" spans="1:3">
      <c r="A9" s="75"/>
      <c r="B9" s="83"/>
      <c r="C9" s="84" t="e">
        <f t="shared" ref="C9:C17" si="0">B9/$B$18</f>
        <v>#DIV/0!</v>
      </c>
    </row>
    <row r="10" s="32" customFormat="1" ht="15.75" spans="1:3">
      <c r="A10" s="75"/>
      <c r="B10" s="83"/>
      <c r="C10" s="84" t="e">
        <f t="shared" si="0"/>
        <v>#DIV/0!</v>
      </c>
    </row>
    <row r="11" s="32" customFormat="1" ht="15.75" spans="1:3">
      <c r="A11" s="75"/>
      <c r="B11" s="83"/>
      <c r="C11" s="84" t="e">
        <f t="shared" si="0"/>
        <v>#DIV/0!</v>
      </c>
    </row>
    <row r="12" s="32" customFormat="1" ht="15.75" spans="1:3">
      <c r="A12" s="75"/>
      <c r="B12" s="83"/>
      <c r="C12" s="84" t="e">
        <f t="shared" si="0"/>
        <v>#DIV/0!</v>
      </c>
    </row>
    <row r="13" s="32" customFormat="1" ht="15.75" spans="1:3">
      <c r="A13" s="46"/>
      <c r="B13" s="83"/>
      <c r="C13" s="84" t="e">
        <f t="shared" si="0"/>
        <v>#DIV/0!</v>
      </c>
    </row>
    <row r="14" s="32" customFormat="1" ht="15.75" spans="1:3">
      <c r="A14" s="46"/>
      <c r="B14" s="83"/>
      <c r="C14" s="84" t="e">
        <f t="shared" si="0"/>
        <v>#DIV/0!</v>
      </c>
    </row>
    <row r="15" s="32" customFormat="1" ht="15.75" spans="1:3">
      <c r="A15" s="46"/>
      <c r="B15" s="83"/>
      <c r="C15" s="84" t="e">
        <f t="shared" si="0"/>
        <v>#DIV/0!</v>
      </c>
    </row>
    <row r="16" s="32" customFormat="1" ht="15.75" spans="1:3">
      <c r="A16" s="75"/>
      <c r="B16" s="83"/>
      <c r="C16" s="84" t="e">
        <f t="shared" si="0"/>
        <v>#DIV/0!</v>
      </c>
    </row>
    <row r="17" ht="15" spans="1:3">
      <c r="A17" s="75"/>
      <c r="B17" s="83"/>
      <c r="C17" s="84" t="e">
        <f t="shared" si="0"/>
        <v>#DIV/0!</v>
      </c>
    </row>
    <row r="18" ht="15.75" spans="1:3">
      <c r="A18" s="77" t="s">
        <v>55</v>
      </c>
      <c r="B18" s="78">
        <f>SUM(B8:B17)</f>
        <v>0</v>
      </c>
      <c r="C18" s="85" t="e">
        <f>SUM(C8:C17)</f>
        <v>#DIV/0!</v>
      </c>
    </row>
  </sheetData>
  <mergeCells count="5">
    <mergeCell ref="A1:B1"/>
    <mergeCell ref="A2:B2"/>
    <mergeCell ref="A3:B3"/>
    <mergeCell ref="A5:B5"/>
    <mergeCell ref="A6:B6"/>
  </mergeCells>
  <pageMargins left="0.511805555555555" right="0.511805555555555" top="0.7875" bottom="0.7875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A4" workbookViewId="0">
      <selection activeCell="A5" sqref="A5:E5"/>
    </sheetView>
  </sheetViews>
  <sheetFormatPr defaultColWidth="12.5714285714286" defaultRowHeight="14.25" outlineLevelCol="5"/>
  <cols>
    <col min="1" max="1" width="38.7142857142857" style="33" customWidth="1"/>
    <col min="2" max="2" width="53.5714285714286" style="33" customWidth="1"/>
    <col min="3" max="3" width="19" style="33" customWidth="1"/>
    <col min="4" max="5" width="17.5714285714286" style="33" customWidth="1"/>
    <col min="6" max="6" width="16.5714285714286" style="33" customWidth="1"/>
    <col min="7" max="16384" width="12.5714285714286" style="33"/>
  </cols>
  <sheetData>
    <row r="1" s="32" customFormat="1" ht="15.75" customHeight="1" spans="1:6">
      <c r="A1" s="69" t="s">
        <v>57</v>
      </c>
      <c r="B1" s="69"/>
      <c r="C1" s="69"/>
      <c r="D1" s="69"/>
      <c r="E1" s="69"/>
      <c r="F1" s="70"/>
    </row>
    <row r="2" s="32" customFormat="1" ht="15.75" customHeight="1" spans="1:6">
      <c r="A2" s="35" t="s">
        <v>76</v>
      </c>
      <c r="B2" s="35"/>
      <c r="C2" s="35"/>
      <c r="D2" s="35"/>
      <c r="E2" s="35"/>
      <c r="F2" s="70"/>
    </row>
    <row r="3" s="32" customFormat="1" ht="15.75" spans="1:6">
      <c r="A3" s="36"/>
      <c r="B3" s="36"/>
      <c r="C3" s="36"/>
      <c r="D3" s="36"/>
      <c r="E3" s="36"/>
      <c r="F3" s="70"/>
    </row>
    <row r="4" s="32" customFormat="1" ht="15.75" spans="1:6">
      <c r="A4" s="59" t="s">
        <v>39</v>
      </c>
      <c r="B4" s="38" t="s">
        <v>4</v>
      </c>
      <c r="C4" s="39"/>
      <c r="D4" s="39"/>
      <c r="E4" s="49"/>
      <c r="F4" s="71"/>
    </row>
    <row r="5" s="32" customFormat="1" ht="15.75" spans="1:5">
      <c r="A5" s="72"/>
      <c r="B5" s="72"/>
      <c r="C5" s="72"/>
      <c r="D5" s="72"/>
      <c r="E5" s="72"/>
    </row>
    <row r="6" s="32" customFormat="1" ht="18" spans="1:5">
      <c r="A6" s="42" t="s">
        <v>77</v>
      </c>
      <c r="B6" s="42"/>
      <c r="C6" s="42"/>
      <c r="D6" s="42"/>
      <c r="E6" s="42"/>
    </row>
    <row r="7" s="32" customFormat="1" ht="31.5" spans="1:5">
      <c r="A7" s="73" t="s">
        <v>78</v>
      </c>
      <c r="B7" s="74" t="s">
        <v>79</v>
      </c>
      <c r="C7" s="73" t="s">
        <v>67</v>
      </c>
      <c r="D7" s="74" t="s">
        <v>80</v>
      </c>
      <c r="E7" s="74" t="s">
        <v>62</v>
      </c>
    </row>
    <row r="8" spans="1:5">
      <c r="A8" s="75"/>
      <c r="B8" s="76"/>
      <c r="C8" s="76"/>
      <c r="D8" s="76"/>
      <c r="E8" s="51">
        <f t="shared" ref="E8:E19" si="0">C8*D8</f>
        <v>0</v>
      </c>
    </row>
    <row r="9" spans="1:5">
      <c r="A9" s="75"/>
      <c r="B9" s="76"/>
      <c r="C9" s="76"/>
      <c r="D9" s="76"/>
      <c r="E9" s="51">
        <f t="shared" si="0"/>
        <v>0</v>
      </c>
    </row>
    <row r="10" spans="1:5">
      <c r="A10" s="75"/>
      <c r="B10" s="76"/>
      <c r="C10" s="76"/>
      <c r="D10" s="76"/>
      <c r="E10" s="51">
        <f t="shared" si="0"/>
        <v>0</v>
      </c>
    </row>
    <row r="11" spans="1:5">
      <c r="A11" s="75"/>
      <c r="B11" s="76"/>
      <c r="C11" s="76"/>
      <c r="D11" s="76"/>
      <c r="E11" s="51">
        <f t="shared" si="0"/>
        <v>0</v>
      </c>
    </row>
    <row r="12" spans="1:5">
      <c r="A12" s="75"/>
      <c r="B12" s="76"/>
      <c r="C12" s="76"/>
      <c r="D12" s="76"/>
      <c r="E12" s="51">
        <f t="shared" si="0"/>
        <v>0</v>
      </c>
    </row>
    <row r="13" spans="1:5">
      <c r="A13" s="75"/>
      <c r="B13" s="76"/>
      <c r="C13" s="76"/>
      <c r="D13" s="76"/>
      <c r="E13" s="51">
        <f t="shared" si="0"/>
        <v>0</v>
      </c>
    </row>
    <row r="14" spans="1:5">
      <c r="A14" s="75"/>
      <c r="B14" s="76"/>
      <c r="C14" s="76"/>
      <c r="D14" s="76"/>
      <c r="E14" s="51">
        <f t="shared" si="0"/>
        <v>0</v>
      </c>
    </row>
    <row r="15" spans="1:5">
      <c r="A15" s="75"/>
      <c r="B15" s="76"/>
      <c r="C15" s="76"/>
      <c r="D15" s="76"/>
      <c r="E15" s="51">
        <f t="shared" si="0"/>
        <v>0</v>
      </c>
    </row>
    <row r="16" spans="1:5">
      <c r="A16" s="75"/>
      <c r="B16" s="76"/>
      <c r="C16" s="76"/>
      <c r="D16" s="76"/>
      <c r="E16" s="51">
        <f t="shared" si="0"/>
        <v>0</v>
      </c>
    </row>
    <row r="17" spans="1:5">
      <c r="A17" s="75"/>
      <c r="B17" s="76"/>
      <c r="C17" s="76"/>
      <c r="D17" s="76"/>
      <c r="E17" s="51">
        <f t="shared" si="0"/>
        <v>0</v>
      </c>
    </row>
    <row r="18" spans="1:5">
      <c r="A18" s="75"/>
      <c r="B18" s="76"/>
      <c r="C18" s="76"/>
      <c r="D18" s="76"/>
      <c r="E18" s="51">
        <f t="shared" si="0"/>
        <v>0</v>
      </c>
    </row>
    <row r="19" spans="1:5">
      <c r="A19" s="75"/>
      <c r="B19" s="76"/>
      <c r="C19" s="76"/>
      <c r="D19" s="76"/>
      <c r="E19" s="51">
        <f t="shared" si="0"/>
        <v>0</v>
      </c>
    </row>
    <row r="20" ht="15.75" spans="1:5">
      <c r="A20" s="77" t="s">
        <v>55</v>
      </c>
      <c r="B20" s="77"/>
      <c r="C20" s="77"/>
      <c r="D20" s="77"/>
      <c r="E20" s="78">
        <f>SUM(E8:E19)</f>
        <v>0</v>
      </c>
    </row>
    <row r="23" spans="1:2">
      <c r="A23" s="33" t="s">
        <v>81</v>
      </c>
      <c r="B23" s="33" t="s">
        <v>82</v>
      </c>
    </row>
    <row r="24" spans="1:2">
      <c r="A24" s="33" t="s">
        <v>83</v>
      </c>
      <c r="B24" s="33" t="s">
        <v>84</v>
      </c>
    </row>
    <row r="25" spans="1:2">
      <c r="A25" s="33" t="s">
        <v>85</v>
      </c>
      <c r="B25" s="33" t="s">
        <v>86</v>
      </c>
    </row>
    <row r="26" spans="1:2">
      <c r="A26" s="33" t="s">
        <v>87</v>
      </c>
      <c r="B26" s="33" t="s">
        <v>88</v>
      </c>
    </row>
  </sheetData>
  <mergeCells count="7">
    <mergeCell ref="A1:E1"/>
    <mergeCell ref="A2:E2"/>
    <mergeCell ref="A3:E3"/>
    <mergeCell ref="B4:E4"/>
    <mergeCell ref="A5:E5"/>
    <mergeCell ref="A6:E6"/>
    <mergeCell ref="A20:D20"/>
  </mergeCells>
  <pageMargins left="0.511805555555555" right="0.511805555555555" top="0.7875" bottom="0.7875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A5" sqref="A5:C5"/>
    </sheetView>
  </sheetViews>
  <sheetFormatPr defaultColWidth="8.85714285714286" defaultRowHeight="12.75" outlineLevelCol="3"/>
  <cols>
    <col min="1" max="1" width="37.7142857142857" style="53" customWidth="1"/>
    <col min="2" max="2" width="52.1428571428571" style="53" customWidth="1"/>
    <col min="3" max="3" width="22.5714285714286" style="53" customWidth="1"/>
    <col min="4" max="4" width="16.1428571428571" style="53" customWidth="1"/>
    <col min="5" max="254" width="12.2857142857143" style="53" customWidth="1"/>
    <col min="255" max="255" width="23.7142857142857" style="53" customWidth="1"/>
    <col min="256" max="256" width="13.4285714285714" style="53" customWidth="1"/>
    <col min="257" max="257" width="63.2857142857143" style="53" customWidth="1"/>
    <col min="258" max="259" width="17.1428571428571" style="53" customWidth="1"/>
    <col min="260" max="260" width="16.1428571428571" style="53" customWidth="1"/>
    <col min="261" max="510" width="12.2857142857143" style="53" customWidth="1"/>
    <col min="511" max="511" width="23.7142857142857" style="53" customWidth="1"/>
    <col min="512" max="512" width="13.4285714285714" style="53" customWidth="1"/>
    <col min="513" max="513" width="63.2857142857143" style="53" customWidth="1"/>
    <col min="514" max="515" width="17.1428571428571" style="53" customWidth="1"/>
    <col min="516" max="516" width="16.1428571428571" style="53" customWidth="1"/>
    <col min="517" max="766" width="12.2857142857143" style="53" customWidth="1"/>
    <col min="767" max="767" width="23.7142857142857" style="53" customWidth="1"/>
    <col min="768" max="768" width="13.4285714285714" style="53" customWidth="1"/>
    <col min="769" max="769" width="63.2857142857143" style="53" customWidth="1"/>
    <col min="770" max="771" width="17.1428571428571" style="53" customWidth="1"/>
    <col min="772" max="772" width="16.1428571428571" style="53" customWidth="1"/>
    <col min="773" max="1023" width="12.2857142857143" style="53" customWidth="1"/>
    <col min="1024" max="16384" width="8.85714285714286" style="54"/>
  </cols>
  <sheetData>
    <row r="1" s="52" customFormat="1" spans="1:4">
      <c r="A1" s="55" t="s">
        <v>57</v>
      </c>
      <c r="B1" s="55"/>
      <c r="C1" s="55"/>
      <c r="D1" s="56"/>
    </row>
    <row r="2" s="52" customFormat="1" ht="19.5" customHeight="1" spans="1:4">
      <c r="A2" s="57" t="s">
        <v>89</v>
      </c>
      <c r="B2" s="57"/>
      <c r="C2" s="57"/>
      <c r="D2" s="56"/>
    </row>
    <row r="3" s="52" customFormat="1" spans="1:4">
      <c r="A3" s="58"/>
      <c r="B3" s="58"/>
      <c r="C3" s="58"/>
      <c r="D3" s="56"/>
    </row>
    <row r="4" s="52" customFormat="1" ht="15.75" spans="1:4">
      <c r="A4" s="59" t="s">
        <v>39</v>
      </c>
      <c r="B4" s="60" t="s">
        <v>4</v>
      </c>
      <c r="C4" s="61"/>
      <c r="D4" s="62"/>
    </row>
    <row r="5" s="52" customFormat="1" spans="1:3">
      <c r="A5" s="58"/>
      <c r="B5" s="58"/>
      <c r="C5" s="58"/>
    </row>
    <row r="6" spans="1:3">
      <c r="A6" s="63" t="s">
        <v>78</v>
      </c>
      <c r="B6" s="64" t="s">
        <v>79</v>
      </c>
      <c r="C6" s="64" t="s">
        <v>90</v>
      </c>
    </row>
    <row r="7" spans="1:3">
      <c r="A7" s="65"/>
      <c r="B7" s="65"/>
      <c r="C7" s="66">
        <v>0</v>
      </c>
    </row>
    <row r="8" spans="1:3">
      <c r="A8" s="65"/>
      <c r="B8" s="65"/>
      <c r="C8" s="66">
        <v>0</v>
      </c>
    </row>
    <row r="9" spans="1:3">
      <c r="A9" s="65"/>
      <c r="B9" s="65"/>
      <c r="C9" s="66">
        <v>0</v>
      </c>
    </row>
    <row r="10" spans="1:3">
      <c r="A10" s="65"/>
      <c r="B10" s="65"/>
      <c r="C10" s="66">
        <v>0</v>
      </c>
    </row>
    <row r="11" spans="1:3">
      <c r="A11" s="67" t="s">
        <v>55</v>
      </c>
      <c r="B11" s="67"/>
      <c r="C11" s="68">
        <f>SUM(C7:C10)</f>
        <v>0</v>
      </c>
    </row>
  </sheetData>
  <mergeCells count="6">
    <mergeCell ref="A1:C1"/>
    <mergeCell ref="A2:C2"/>
    <mergeCell ref="A3:C3"/>
    <mergeCell ref="B4:C4"/>
    <mergeCell ref="A5:C5"/>
    <mergeCell ref="A11:B11"/>
  </mergeCells>
  <pageMargins left="0.511811024" right="0.511811024" top="0.787401575" bottom="0.787401575" header="0.31496062" footer="0.31496062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zoomScale="90" zoomScaleNormal="90" workbookViewId="0">
      <selection activeCell="G34" sqref="G34"/>
    </sheetView>
  </sheetViews>
  <sheetFormatPr defaultColWidth="9.14285714285714" defaultRowHeight="14.25"/>
  <cols>
    <col min="1" max="1" width="30.8571428571429" style="33" customWidth="1"/>
    <col min="2" max="3" width="19.1428571428571" style="33" customWidth="1"/>
    <col min="4" max="4" width="17.8571428571429" style="33" customWidth="1"/>
    <col min="5" max="5" width="23" style="33" customWidth="1"/>
    <col min="6" max="6" width="26.5714285714286" style="33" customWidth="1"/>
    <col min="7" max="7" width="17.1428571428571" style="33" customWidth="1"/>
    <col min="8" max="8" width="16" style="33" customWidth="1"/>
    <col min="9" max="9" width="13.5714285714286" style="33" customWidth="1"/>
    <col min="10" max="10" width="16.8571428571429" style="33" customWidth="1"/>
    <col min="11" max="16384" width="9.14285714285714" style="33"/>
  </cols>
  <sheetData>
    <row r="1" s="32" customFormat="1" ht="15.75" customHeight="1" spans="1:9">
      <c r="A1" s="34"/>
      <c r="B1" s="34"/>
      <c r="C1" s="34"/>
      <c r="D1" s="34"/>
      <c r="E1" s="34"/>
      <c r="F1" s="34"/>
      <c r="G1" s="34"/>
      <c r="H1" s="34"/>
      <c r="I1" s="34"/>
    </row>
    <row r="2" s="32" customFormat="1" ht="15.75" customHeight="1" spans="1:9">
      <c r="A2" s="35" t="s">
        <v>91</v>
      </c>
      <c r="B2" s="35"/>
      <c r="C2" s="35"/>
      <c r="D2" s="35"/>
      <c r="E2" s="35"/>
      <c r="F2" s="35"/>
      <c r="G2" s="35"/>
      <c r="H2" s="35"/>
      <c r="I2" s="35"/>
    </row>
    <row r="3" s="32" customFormat="1" ht="15.75" spans="1:9">
      <c r="A3" s="36"/>
      <c r="B3" s="36"/>
      <c r="C3" s="36"/>
      <c r="D3" s="36"/>
      <c r="E3" s="36"/>
      <c r="F3" s="36"/>
      <c r="G3" s="36"/>
      <c r="H3" s="36"/>
      <c r="I3" s="36"/>
    </row>
    <row r="4" s="32" customFormat="1" ht="15.75" spans="1:9">
      <c r="A4" s="37" t="s">
        <v>3</v>
      </c>
      <c r="B4" s="38" t="str">
        <f>Despesas!C5</f>
        <v>LabMulti Campus xx</v>
      </c>
      <c r="C4" s="39"/>
      <c r="D4" s="39"/>
      <c r="E4" s="39"/>
      <c r="F4" s="39"/>
      <c r="G4" s="39"/>
      <c r="H4" s="39"/>
      <c r="I4" s="49"/>
    </row>
    <row r="5" s="32" customFormat="1" ht="15.75" spans="1:9">
      <c r="A5" s="40"/>
      <c r="B5" s="41"/>
      <c r="C5" s="41"/>
      <c r="D5" s="41"/>
      <c r="E5" s="41"/>
      <c r="F5" s="41"/>
      <c r="G5" s="41"/>
      <c r="H5" s="41"/>
      <c r="I5" s="50"/>
    </row>
    <row r="6" ht="18" spans="1:9">
      <c r="A6" s="42"/>
      <c r="B6" s="42"/>
      <c r="C6" s="42"/>
      <c r="D6" s="42"/>
      <c r="E6" s="42"/>
      <c r="F6" s="42"/>
      <c r="G6" s="42"/>
      <c r="H6" s="42"/>
      <c r="I6" s="42"/>
    </row>
    <row r="7" ht="15" customHeight="1" spans="1:9">
      <c r="A7" s="43" t="s">
        <v>92</v>
      </c>
      <c r="B7" s="44" t="s">
        <v>93</v>
      </c>
      <c r="C7" s="44"/>
      <c r="D7" s="44"/>
      <c r="E7" s="44"/>
      <c r="F7" s="44" t="s">
        <v>94</v>
      </c>
      <c r="G7" s="44"/>
      <c r="H7" s="44"/>
      <c r="I7" s="45" t="s">
        <v>95</v>
      </c>
    </row>
    <row r="8" ht="55.5" customHeight="1" spans="1:9">
      <c r="A8" s="43"/>
      <c r="B8" s="45" t="s">
        <v>96</v>
      </c>
      <c r="C8" s="45" t="s">
        <v>97</v>
      </c>
      <c r="D8" s="45" t="s">
        <v>98</v>
      </c>
      <c r="E8" s="45" t="s">
        <v>99</v>
      </c>
      <c r="F8" s="45" t="s">
        <v>100</v>
      </c>
      <c r="G8" s="45" t="s">
        <v>101</v>
      </c>
      <c r="H8" s="45" t="s">
        <v>102</v>
      </c>
      <c r="I8" s="45"/>
    </row>
    <row r="9" spans="1:9">
      <c r="A9" s="46" t="s">
        <v>42</v>
      </c>
      <c r="B9" s="46" t="s">
        <v>42</v>
      </c>
      <c r="C9" s="46" t="s">
        <v>42</v>
      </c>
      <c r="D9" s="46" t="s">
        <v>42</v>
      </c>
      <c r="E9" s="47">
        <v>0</v>
      </c>
      <c r="F9" s="46" t="s">
        <v>42</v>
      </c>
      <c r="G9" s="46" t="s">
        <v>42</v>
      </c>
      <c r="H9" s="47">
        <v>0</v>
      </c>
      <c r="I9" s="51">
        <f>E9+H9</f>
        <v>0</v>
      </c>
    </row>
    <row r="10" ht="15" spans="1:9">
      <c r="A10" s="44"/>
      <c r="B10" s="44"/>
      <c r="C10" s="44"/>
      <c r="D10" s="44"/>
      <c r="E10" s="48">
        <f>SUM(E9:E9)</f>
        <v>0</v>
      </c>
      <c r="F10" s="48">
        <f>SUM(F9:F9)</f>
        <v>0</v>
      </c>
      <c r="G10" s="48">
        <f>SUM(G9:G9)</f>
        <v>0</v>
      </c>
      <c r="H10" s="48">
        <f>SUM(H9:H9)</f>
        <v>0</v>
      </c>
      <c r="I10" s="48">
        <f>SUM(I9:I9)</f>
        <v>0</v>
      </c>
    </row>
  </sheetData>
  <mergeCells count="11">
    <mergeCell ref="A1:I1"/>
    <mergeCell ref="A2:I2"/>
    <mergeCell ref="A3:I3"/>
    <mergeCell ref="B4:I4"/>
    <mergeCell ref="A5:I5"/>
    <mergeCell ref="A6:I6"/>
    <mergeCell ref="B7:E7"/>
    <mergeCell ref="F7:H7"/>
    <mergeCell ref="A10:D10"/>
    <mergeCell ref="A7:A8"/>
    <mergeCell ref="I7:I8"/>
  </mergeCells>
  <pageMargins left="0.511805555555555" right="0.511805555555555" top="0.7875" bottom="0.7875" header="0.511805555555555" footer="0.511805555555555"/>
  <pageSetup paperSize="9" firstPageNumber="0" orientation="portrait" useFirstPageNumber="1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7"/>
  <sheetViews>
    <sheetView workbookViewId="0">
      <selection activeCell="C29" sqref="C29"/>
    </sheetView>
  </sheetViews>
  <sheetFormatPr defaultColWidth="9" defaultRowHeight="15" outlineLevelCol="2"/>
  <cols>
    <col min="1" max="1" width="22.2857142857143" style="28" customWidth="1"/>
    <col min="2" max="2" width="48.7142857142857" style="28" customWidth="1"/>
    <col min="3" max="3" width="117.285714285714" style="28" customWidth="1"/>
  </cols>
  <sheetData>
    <row r="2" spans="1:3">
      <c r="A2" s="29" t="s">
        <v>19</v>
      </c>
      <c r="B2" s="29"/>
      <c r="C2" s="29" t="s">
        <v>103</v>
      </c>
    </row>
    <row r="3" ht="71.25" spans="1:3">
      <c r="A3" s="30" t="s">
        <v>104</v>
      </c>
      <c r="B3" s="31" t="s">
        <v>105</v>
      </c>
      <c r="C3" s="31" t="s">
        <v>106</v>
      </c>
    </row>
    <row r="4" ht="57" spans="1:3">
      <c r="A4" s="30" t="s">
        <v>107</v>
      </c>
      <c r="B4" s="31" t="s">
        <v>108</v>
      </c>
      <c r="C4" s="31" t="s">
        <v>109</v>
      </c>
    </row>
    <row r="5" ht="57" spans="1:3">
      <c r="A5" s="30" t="s">
        <v>110</v>
      </c>
      <c r="B5" s="31" t="s">
        <v>111</v>
      </c>
      <c r="C5" s="31" t="s">
        <v>112</v>
      </c>
    </row>
    <row r="6" ht="42.75" spans="1:3">
      <c r="A6" s="30" t="s">
        <v>113</v>
      </c>
      <c r="B6" s="31" t="s">
        <v>114</v>
      </c>
      <c r="C6" s="31" t="s">
        <v>115</v>
      </c>
    </row>
    <row r="7" ht="57" spans="1:3">
      <c r="A7" s="30" t="s">
        <v>116</v>
      </c>
      <c r="B7" s="31" t="s">
        <v>117</v>
      </c>
      <c r="C7" s="31" t="s">
        <v>118</v>
      </c>
    </row>
    <row r="8" ht="57" spans="1:3">
      <c r="A8" s="30" t="s">
        <v>119</v>
      </c>
      <c r="B8" s="31" t="s">
        <v>120</v>
      </c>
      <c r="C8" s="31" t="s">
        <v>121</v>
      </c>
    </row>
    <row r="9" ht="128.25" spans="1:3">
      <c r="A9" s="30" t="s">
        <v>122</v>
      </c>
      <c r="B9" s="31" t="s">
        <v>123</v>
      </c>
      <c r="C9" s="31" t="s">
        <v>124</v>
      </c>
    </row>
    <row r="10" ht="57" spans="1:3">
      <c r="A10" s="30" t="s">
        <v>125</v>
      </c>
      <c r="B10" s="31" t="s">
        <v>126</v>
      </c>
      <c r="C10" s="31" t="s">
        <v>127</v>
      </c>
    </row>
    <row r="11" ht="42.75" spans="1:3">
      <c r="A11" s="30" t="s">
        <v>128</v>
      </c>
      <c r="B11" s="31" t="s">
        <v>129</v>
      </c>
      <c r="C11" s="31" t="s">
        <v>130</v>
      </c>
    </row>
    <row r="12" ht="71.25" spans="1:3">
      <c r="A12" s="30" t="s">
        <v>131</v>
      </c>
      <c r="B12" s="31" t="s">
        <v>132</v>
      </c>
      <c r="C12" s="31" t="s">
        <v>133</v>
      </c>
    </row>
    <row r="13" ht="85.5" spans="1:3">
      <c r="A13" s="30" t="s">
        <v>134</v>
      </c>
      <c r="B13" s="31" t="s">
        <v>135</v>
      </c>
      <c r="C13" s="31" t="s">
        <v>136</v>
      </c>
    </row>
    <row r="14" ht="99.75" spans="1:3">
      <c r="A14" s="30" t="s">
        <v>137</v>
      </c>
      <c r="B14" s="31" t="s">
        <v>138</v>
      </c>
      <c r="C14" s="31" t="s">
        <v>139</v>
      </c>
    </row>
    <row r="15" ht="71.25" spans="1:3">
      <c r="A15" s="30" t="s">
        <v>140</v>
      </c>
      <c r="B15" s="31" t="s">
        <v>141</v>
      </c>
      <c r="C15" s="31" t="s">
        <v>142</v>
      </c>
    </row>
    <row r="16" ht="71.25" spans="1:3">
      <c r="A16" s="30" t="s">
        <v>143</v>
      </c>
      <c r="B16" s="31" t="s">
        <v>144</v>
      </c>
      <c r="C16" s="31" t="s">
        <v>145</v>
      </c>
    </row>
    <row r="17" ht="57" spans="1:3">
      <c r="A17" s="30" t="s">
        <v>146</v>
      </c>
      <c r="B17" s="31" t="s">
        <v>147</v>
      </c>
      <c r="C17" s="31" t="s">
        <v>148</v>
      </c>
    </row>
    <row r="18" ht="42.75" spans="1:3">
      <c r="A18" s="30" t="s">
        <v>149</v>
      </c>
      <c r="B18" s="31" t="s">
        <v>150</v>
      </c>
      <c r="C18" s="31" t="s">
        <v>151</v>
      </c>
    </row>
    <row r="19" ht="42.75" spans="1:3">
      <c r="A19" s="30" t="s">
        <v>152</v>
      </c>
      <c r="B19" s="31" t="s">
        <v>153</v>
      </c>
      <c r="C19" s="31" t="s">
        <v>154</v>
      </c>
    </row>
    <row r="20" ht="57" spans="1:3">
      <c r="A20" s="30" t="s">
        <v>155</v>
      </c>
      <c r="B20" s="31" t="s">
        <v>156</v>
      </c>
      <c r="C20" s="31" t="s">
        <v>157</v>
      </c>
    </row>
    <row r="21" ht="42.75" spans="1:3">
      <c r="A21" s="30" t="s">
        <v>158</v>
      </c>
      <c r="B21" s="31" t="s">
        <v>159</v>
      </c>
      <c r="C21" s="31" t="s">
        <v>160</v>
      </c>
    </row>
    <row r="22" ht="85.5" spans="1:3">
      <c r="A22" s="30" t="s">
        <v>161</v>
      </c>
      <c r="B22" s="31" t="s">
        <v>162</v>
      </c>
      <c r="C22" s="31" t="s">
        <v>163</v>
      </c>
    </row>
    <row r="23" ht="28.5" spans="1:3">
      <c r="A23" s="30" t="s">
        <v>164</v>
      </c>
      <c r="B23" s="31" t="s">
        <v>165</v>
      </c>
      <c r="C23" s="31" t="s">
        <v>166</v>
      </c>
    </row>
    <row r="24" ht="28.5" spans="1:3">
      <c r="A24" s="30" t="s">
        <v>167</v>
      </c>
      <c r="B24" s="31" t="s">
        <v>168</v>
      </c>
      <c r="C24" s="31" t="s">
        <v>169</v>
      </c>
    </row>
    <row r="25" ht="42.75" spans="1:3">
      <c r="A25" s="30" t="s">
        <v>170</v>
      </c>
      <c r="B25" s="31" t="s">
        <v>171</v>
      </c>
      <c r="C25" s="31" t="s">
        <v>172</v>
      </c>
    </row>
    <row r="26" spans="1:3">
      <c r="A26" s="30" t="s">
        <v>173</v>
      </c>
      <c r="B26" s="31" t="s">
        <v>174</v>
      </c>
      <c r="C26" s="31" t="s">
        <v>175</v>
      </c>
    </row>
    <row r="27" ht="99.75" spans="1:3">
      <c r="A27" s="30" t="s">
        <v>176</v>
      </c>
      <c r="B27" s="31" t="s">
        <v>177</v>
      </c>
      <c r="C27" s="31" t="s">
        <v>178</v>
      </c>
    </row>
  </sheetData>
  <mergeCells count="1">
    <mergeCell ref="A2:B2"/>
  </mergeCells>
  <pageMargins left="0.511811024" right="0.511811024" top="0.787401575" bottom="0.787401575" header="0.31496062" footer="0.3149606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Despesas</vt:lpstr>
      <vt:lpstr>Arrecadação</vt:lpstr>
      <vt:lpstr>Material de Consumo</vt:lpstr>
      <vt:lpstr>Material permanente</vt:lpstr>
      <vt:lpstr>Serviços - PJ</vt:lpstr>
      <vt:lpstr>Serviços - PF</vt:lpstr>
      <vt:lpstr>Pessoal-externo</vt:lpstr>
      <vt:lpstr>Bolsistas</vt:lpstr>
      <vt:lpstr>Consumo - especificação</vt:lpstr>
      <vt:lpstr>Cronograma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Ienzura Adriano;Mariana Sikora</dc:creator>
  <cp:lastModifiedBy>soniam</cp:lastModifiedBy>
  <cp:revision>0</cp:revision>
  <dcterms:created xsi:type="dcterms:W3CDTF">2018-04-13T14:13:00Z</dcterms:created>
  <dcterms:modified xsi:type="dcterms:W3CDTF">2022-08-23T12:07:00Z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1046-11.2.0.11254</vt:lpwstr>
  </property>
  <property fmtid="{D5CDD505-2E9C-101B-9397-08002B2CF9AE}" pid="9" name="ICV">
    <vt:lpwstr>CE96B07D20E84A5086BCA3B462106D66</vt:lpwstr>
  </property>
</Properties>
</file>